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255" windowHeight="8415"/>
  </bookViews>
  <sheets>
    <sheet name="Bonuses" sheetId="1" r:id="rId1"/>
    <sheet name="Checking" sheetId="2" r:id="rId2"/>
  </sheets>
  <definedNames>
    <definedName name="Bonus">Bonuses!$B$5</definedName>
    <definedName name="Commission">Bonuses!$B$4</definedName>
  </definedNames>
  <calcPr calcId="124519"/>
</workbook>
</file>

<file path=xl/calcChain.xml><?xml version="1.0" encoding="utf-8"?>
<calcChain xmlns="http://schemas.openxmlformats.org/spreadsheetml/2006/main">
  <c r="E11" i="2"/>
  <c r="D14"/>
  <c r="B14"/>
  <c r="B4"/>
  <c r="G14"/>
  <c r="E14"/>
  <c r="F9" s="1"/>
  <c r="C14"/>
  <c r="J14"/>
  <c r="J13"/>
  <c r="J12"/>
  <c r="J11"/>
  <c r="J10"/>
  <c r="J9"/>
  <c r="J8"/>
  <c r="H13"/>
  <c r="I13" s="1"/>
  <c r="H12"/>
  <c r="I12" s="1"/>
  <c r="H11"/>
  <c r="H10"/>
  <c r="I10" s="1"/>
  <c r="H9"/>
  <c r="I9" s="1"/>
  <c r="H8"/>
  <c r="I8" s="1"/>
  <c r="F10"/>
  <c r="F12"/>
  <c r="F8"/>
  <c r="E13"/>
  <c r="E12"/>
  <c r="E10"/>
  <c r="E9"/>
  <c r="E8"/>
  <c r="I9" i="1"/>
  <c r="I11"/>
  <c r="I13"/>
  <c r="H9"/>
  <c r="H10"/>
  <c r="I10" s="1"/>
  <c r="H11"/>
  <c r="H12"/>
  <c r="I12" s="1"/>
  <c r="H13"/>
  <c r="B14"/>
  <c r="C14"/>
  <c r="D14"/>
  <c r="G14"/>
  <c r="J9"/>
  <c r="J10"/>
  <c r="J11"/>
  <c r="J12"/>
  <c r="J13"/>
  <c r="F9"/>
  <c r="F10"/>
  <c r="F11"/>
  <c r="F12"/>
  <c r="F13"/>
  <c r="E9"/>
  <c r="E10"/>
  <c r="E11"/>
  <c r="E12"/>
  <c r="E13"/>
  <c r="E8"/>
  <c r="H14" i="2" l="1"/>
  <c r="I11"/>
  <c r="I14" s="1"/>
  <c r="F13"/>
  <c r="F11"/>
  <c r="F14" s="1"/>
  <c r="J8" i="1"/>
  <c r="E14"/>
  <c r="J14" s="1"/>
  <c r="H8"/>
  <c r="H14" s="1"/>
  <c r="I8" l="1"/>
  <c r="I14" s="1"/>
  <c r="F8"/>
  <c r="F14" s="1"/>
</calcChain>
</file>

<file path=xl/sharedStrings.xml><?xml version="1.0" encoding="utf-8"?>
<sst xmlns="http://schemas.openxmlformats.org/spreadsheetml/2006/main" count="43" uniqueCount="23">
  <si>
    <t>Worldwide Sporting Goods</t>
  </si>
  <si>
    <t>Rep</t>
  </si>
  <si>
    <t>Jan</t>
  </si>
  <si>
    <t>Feb</t>
  </si>
  <si>
    <t>Mar</t>
  </si>
  <si>
    <t>Qtr1</t>
  </si>
  <si>
    <t>% of Total</t>
  </si>
  <si>
    <t>Quota</t>
  </si>
  <si>
    <t>Bonus</t>
  </si>
  <si>
    <t>Total</t>
  </si>
  <si>
    <t>% of Quota</t>
  </si>
  <si>
    <t>Smith, S.</t>
  </si>
  <si>
    <t>Brown, N.</t>
  </si>
  <si>
    <t>Wallace, F.</t>
  </si>
  <si>
    <t>Adams, G.</t>
  </si>
  <si>
    <t>Stephens, J.</t>
  </si>
  <si>
    <t>Norris, H.</t>
  </si>
  <si>
    <t>Totals</t>
  </si>
  <si>
    <t>Year</t>
  </si>
  <si>
    <t>Quarter</t>
  </si>
  <si>
    <t>1</t>
  </si>
  <si>
    <t>Sales Force Commission &amp; Bonuses</t>
  </si>
  <si>
    <t>Commission</t>
  </si>
</sst>
</file>

<file path=xl/styles.xml><?xml version="1.0" encoding="utf-8"?>
<styleSheet xmlns="http://schemas.openxmlformats.org/spreadsheetml/2006/main">
  <numFmts count="4">
    <numFmt numFmtId="41" formatCode="_(* #,##0_);_(* \(#,##0\);_(* &quot;-&quot;_);_(@_)"/>
    <numFmt numFmtId="44" formatCode="_(&quot;$&quot;* #,##0.00_);_(&quot;$&quot;* \(#,##0.00\);_(&quot;$&quot;* &quot;-&quot;??_);_(@_)"/>
    <numFmt numFmtId="164" formatCode="0.0%"/>
    <numFmt numFmtId="165" formatCode="_(* #,##0.00_);_(* \(#,##0.00\);0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1" fillId="2" borderId="2" applyNumberFormat="0" applyFont="0" applyAlignment="0" applyProtection="0"/>
    <xf numFmtId="0" fontId="5" fillId="0" borderId="3" applyNumberFormat="0" applyFill="0" applyAlignment="0" applyProtection="0"/>
    <xf numFmtId="0" fontId="6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6" fillId="6" borderId="0" applyNumberFormat="0" applyBorder="0" applyAlignment="0" applyProtection="0"/>
  </cellStyleXfs>
  <cellXfs count="18">
    <xf numFmtId="0" fontId="0" fillId="0" borderId="0" xfId="0"/>
    <xf numFmtId="0" fontId="4" fillId="0" borderId="0" xfId="3"/>
    <xf numFmtId="0" fontId="4" fillId="0" borderId="0" xfId="3" applyAlignment="1">
      <alignment horizontal="center"/>
    </xf>
    <xf numFmtId="0" fontId="2" fillId="0" borderId="0" xfId="1"/>
    <xf numFmtId="41" fontId="1" fillId="4" borderId="0" xfId="7" applyNumberFormat="1"/>
    <xf numFmtId="165" fontId="1" fillId="5" borderId="0" xfId="8" applyNumberFormat="1"/>
    <xf numFmtId="164" fontId="6" fillId="6" borderId="0" xfId="9" applyNumberFormat="1"/>
    <xf numFmtId="41" fontId="6" fillId="3" borderId="0" xfId="6" applyNumberFormat="1"/>
    <xf numFmtId="41" fontId="6" fillId="3" borderId="3" xfId="6" applyNumberFormat="1" applyBorder="1"/>
    <xf numFmtId="10" fontId="6" fillId="3" borderId="3" xfId="6" applyNumberFormat="1" applyBorder="1"/>
    <xf numFmtId="165" fontId="6" fillId="3" borderId="3" xfId="6" applyNumberFormat="1" applyBorder="1"/>
    <xf numFmtId="44" fontId="6" fillId="3" borderId="3" xfId="6" applyNumberFormat="1" applyBorder="1"/>
    <xf numFmtId="44" fontId="6" fillId="3" borderId="0" xfId="6" applyNumberFormat="1"/>
    <xf numFmtId="10" fontId="6" fillId="6" borderId="0" xfId="9" applyNumberFormat="1"/>
    <xf numFmtId="164" fontId="5" fillId="6" borderId="3" xfId="5" applyNumberFormat="1" applyFill="1"/>
    <xf numFmtId="0" fontId="3" fillId="0" borderId="1" xfId="2"/>
    <xf numFmtId="9" fontId="0" fillId="2" borderId="2" xfId="4" applyNumberFormat="1" applyFont="1"/>
    <xf numFmtId="0" fontId="7" fillId="0" borderId="0" xfId="0" applyFont="1"/>
  </cellXfs>
  <cellStyles count="10">
    <cellStyle name="20% - Accent3" xfId="7" builtinId="38"/>
    <cellStyle name="40% - Accent3" xfId="8" builtinId="39"/>
    <cellStyle name="60% - Accent3" xfId="9" builtinId="40"/>
    <cellStyle name="Accent3" xfId="6" builtinId="37"/>
    <cellStyle name="Heading 1" xfId="2" builtinId="16"/>
    <cellStyle name="Heading 4" xfId="3" builtinId="19"/>
    <cellStyle name="Normal" xfId="0" builtinId="0"/>
    <cellStyle name="Note" xfId="4" builtinId="10"/>
    <cellStyle name="Title" xfId="1" builtinId="15"/>
    <cellStyle name="Total" xfId="5" builtinId="25"/>
  </cellStyles>
  <dxfs count="9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abSelected="1" workbookViewId="0"/>
  </sheetViews>
  <sheetFormatPr defaultRowHeight="15"/>
  <cols>
    <col min="1" max="1" width="14.28515625" customWidth="1"/>
    <col min="6" max="6" width="9.7109375" bestFit="1" customWidth="1"/>
    <col min="8" max="8" width="10.5703125" bestFit="1" customWidth="1"/>
    <col min="9" max="9" width="11.5703125" bestFit="1" customWidth="1"/>
    <col min="10" max="10" width="10.7109375" bestFit="1" customWidth="1"/>
  </cols>
  <sheetData>
    <row r="1" spans="1:10" ht="22.5">
      <c r="A1" s="3" t="s">
        <v>0</v>
      </c>
    </row>
    <row r="2" spans="1:10" ht="20.25" thickBot="1">
      <c r="A2" s="15" t="s">
        <v>21</v>
      </c>
      <c r="B2" s="15"/>
      <c r="C2" s="15"/>
      <c r="D2" s="15"/>
      <c r="E2" s="15"/>
    </row>
    <row r="3" spans="1:10" ht="15.75" thickTop="1"/>
    <row r="4" spans="1:10">
      <c r="A4" s="1" t="s">
        <v>22</v>
      </c>
      <c r="B4" s="16">
        <v>0.1</v>
      </c>
    </row>
    <row r="5" spans="1:10">
      <c r="A5" s="1" t="s">
        <v>8</v>
      </c>
      <c r="B5" s="16">
        <v>0.05</v>
      </c>
    </row>
    <row r="7" spans="1:10">
      <c r="A7" s="1" t="s">
        <v>1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7</v>
      </c>
      <c r="H7" s="2" t="s">
        <v>8</v>
      </c>
      <c r="I7" s="2" t="s">
        <v>9</v>
      </c>
      <c r="J7" s="2" t="s">
        <v>10</v>
      </c>
    </row>
    <row r="8" spans="1:10">
      <c r="A8" s="1" t="s">
        <v>11</v>
      </c>
      <c r="B8" s="4">
        <v>15000</v>
      </c>
      <c r="C8" s="4">
        <v>16500</v>
      </c>
      <c r="D8" s="4">
        <v>18250</v>
      </c>
      <c r="E8" s="7">
        <f>SUM(B8:D8)</f>
        <v>49750</v>
      </c>
      <c r="F8" s="13">
        <f>E8/E14</f>
        <v>0.11385742075752374</v>
      </c>
      <c r="G8" s="4">
        <v>51000</v>
      </c>
      <c r="H8" s="5">
        <f t="shared" ref="H8:H13" si="0">IF(E8&gt;G8,E8*Bonus,0)</f>
        <v>0</v>
      </c>
      <c r="I8" s="12">
        <f t="shared" ref="I8:I13" si="1">E8*Commission+H8</f>
        <v>4975</v>
      </c>
      <c r="J8" s="6">
        <f>E8/G8</f>
        <v>0.97549019607843135</v>
      </c>
    </row>
    <row r="9" spans="1:10">
      <c r="A9" s="1" t="s">
        <v>12</v>
      </c>
      <c r="B9" s="4">
        <v>15000</v>
      </c>
      <c r="C9" s="4">
        <v>22000</v>
      </c>
      <c r="D9" s="4">
        <v>18500</v>
      </c>
      <c r="E9" s="7">
        <f t="shared" ref="E9:E13" si="2">SUM(B9:D9)</f>
        <v>55500</v>
      </c>
      <c r="F9" s="13" t="e">
        <f t="shared" ref="F9:F13" si="3">E9/E15</f>
        <v>#DIV/0!</v>
      </c>
      <c r="G9" s="4">
        <v>55000</v>
      </c>
      <c r="H9" s="5">
        <f t="shared" si="0"/>
        <v>2775</v>
      </c>
      <c r="I9" s="12">
        <f t="shared" si="1"/>
        <v>8325</v>
      </c>
      <c r="J9" s="6">
        <f t="shared" ref="J9:J14" si="4">E9/G9</f>
        <v>1.009090909090909</v>
      </c>
    </row>
    <row r="10" spans="1:10">
      <c r="A10" s="1" t="s">
        <v>13</v>
      </c>
      <c r="B10" s="4">
        <v>10000</v>
      </c>
      <c r="C10" s="4">
        <v>12750</v>
      </c>
      <c r="D10" s="4">
        <v>15000</v>
      </c>
      <c r="E10" s="7">
        <f t="shared" si="2"/>
        <v>37750</v>
      </c>
      <c r="F10" s="13" t="e">
        <f t="shared" si="3"/>
        <v>#DIV/0!</v>
      </c>
      <c r="G10" s="4">
        <v>40000</v>
      </c>
      <c r="H10" s="5">
        <f t="shared" si="0"/>
        <v>0</v>
      </c>
      <c r="I10" s="12">
        <f t="shared" si="1"/>
        <v>3775</v>
      </c>
      <c r="J10" s="6">
        <f t="shared" si="4"/>
        <v>0.94374999999999998</v>
      </c>
    </row>
    <row r="11" spans="1:10">
      <c r="A11" s="1" t="s">
        <v>14</v>
      </c>
      <c r="B11" s="4">
        <v>22000</v>
      </c>
      <c r="C11" s="4">
        <v>27500</v>
      </c>
      <c r="D11" s="4">
        <v>34250</v>
      </c>
      <c r="E11" s="7">
        <f t="shared" si="2"/>
        <v>83750</v>
      </c>
      <c r="F11" s="13" t="e">
        <f t="shared" si="3"/>
        <v>#DIV/0!</v>
      </c>
      <c r="G11" s="4">
        <v>75000</v>
      </c>
      <c r="H11" s="5">
        <f t="shared" si="0"/>
        <v>4187.5</v>
      </c>
      <c r="I11" s="12">
        <f t="shared" si="1"/>
        <v>12562.5</v>
      </c>
      <c r="J11" s="6">
        <f t="shared" si="4"/>
        <v>1.1166666666666667</v>
      </c>
    </row>
    <row r="12" spans="1:10">
      <c r="A12" s="1" t="s">
        <v>15</v>
      </c>
      <c r="B12" s="4">
        <v>14800</v>
      </c>
      <c r="C12" s="4">
        <v>21400</v>
      </c>
      <c r="D12" s="4">
        <v>40000</v>
      </c>
      <c r="E12" s="7">
        <f t="shared" si="2"/>
        <v>76200</v>
      </c>
      <c r="F12" s="13" t="e">
        <f t="shared" si="3"/>
        <v>#DIV/0!</v>
      </c>
      <c r="G12" s="4">
        <v>80000</v>
      </c>
      <c r="H12" s="5">
        <f t="shared" si="0"/>
        <v>0</v>
      </c>
      <c r="I12" s="12">
        <f t="shared" si="1"/>
        <v>7620</v>
      </c>
      <c r="J12" s="6">
        <f t="shared" si="4"/>
        <v>0.95250000000000001</v>
      </c>
    </row>
    <row r="13" spans="1:10">
      <c r="A13" s="1" t="s">
        <v>16</v>
      </c>
      <c r="B13" s="4">
        <v>27500</v>
      </c>
      <c r="C13" s="4">
        <v>40000</v>
      </c>
      <c r="D13" s="4">
        <v>66500</v>
      </c>
      <c r="E13" s="7">
        <f t="shared" si="2"/>
        <v>134000</v>
      </c>
      <c r="F13" s="13" t="e">
        <f t="shared" si="3"/>
        <v>#DIV/0!</v>
      </c>
      <c r="G13" s="4">
        <v>100000</v>
      </c>
      <c r="H13" s="5">
        <f t="shared" si="0"/>
        <v>6700</v>
      </c>
      <c r="I13" s="12">
        <f t="shared" si="1"/>
        <v>20100</v>
      </c>
      <c r="J13" s="6">
        <f t="shared" si="4"/>
        <v>1.34</v>
      </c>
    </row>
    <row r="14" spans="1:10" ht="15.75" thickBot="1">
      <c r="A14" s="1" t="s">
        <v>17</v>
      </c>
      <c r="B14" s="8">
        <f t="shared" ref="B14:I14" si="5">SUM(B8:B13)</f>
        <v>104300</v>
      </c>
      <c r="C14" s="8">
        <f t="shared" si="5"/>
        <v>140150</v>
      </c>
      <c r="D14" s="8">
        <f t="shared" si="5"/>
        <v>192500</v>
      </c>
      <c r="E14" s="8">
        <f t="shared" si="5"/>
        <v>436950</v>
      </c>
      <c r="F14" s="9" t="e">
        <f t="shared" si="5"/>
        <v>#DIV/0!</v>
      </c>
      <c r="G14" s="8">
        <f t="shared" si="5"/>
        <v>401000</v>
      </c>
      <c r="H14" s="10">
        <f t="shared" si="5"/>
        <v>13662.5</v>
      </c>
      <c r="I14" s="11">
        <f t="shared" si="5"/>
        <v>57357.5</v>
      </c>
      <c r="J14" s="14">
        <f t="shared" si="4"/>
        <v>1.089650872817955</v>
      </c>
    </row>
    <row r="15" spans="1:10" ht="15.75" thickTop="1"/>
  </sheetData>
  <conditionalFormatting sqref="J8:J13">
    <cfRule type="iconSet" priority="5">
      <iconSet iconSet="3Symbols">
        <cfvo type="percent" val="0"/>
        <cfvo type="num" val="0.99990000000000001"/>
        <cfvo type="num" val="1" gte="0"/>
      </iconSet>
    </cfRule>
  </conditionalFormatting>
  <conditionalFormatting sqref="J14">
    <cfRule type="iconSet" priority="4">
      <iconSet iconSet="3Symbols">
        <cfvo type="percent" val="0"/>
        <cfvo type="num" val="0.99990000000000001"/>
        <cfvo type="num" val="1" gte="0"/>
      </iconSet>
    </cfRule>
  </conditionalFormatting>
  <conditionalFormatting sqref="J8:J14">
    <cfRule type="cellIs" dxfId="8" priority="3" operator="greaterThan">
      <formula>1</formula>
    </cfRule>
    <cfRule type="cellIs" dxfId="7" priority="2" operator="lessThan">
      <formula>1</formula>
    </cfRule>
    <cfRule type="cellIs" dxfId="6" priority="1" operator="equal">
      <formula>1</formula>
    </cfRule>
  </conditionalFormatting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5"/>
  <sheetViews>
    <sheetView workbookViewId="0"/>
  </sheetViews>
  <sheetFormatPr defaultRowHeight="15"/>
  <cols>
    <col min="1" max="1" width="14.28515625" customWidth="1"/>
    <col min="6" max="6" width="9.7109375" bestFit="1" customWidth="1"/>
    <col min="8" max="8" width="10.5703125" bestFit="1" customWidth="1"/>
    <col min="9" max="9" width="11.5703125" bestFit="1" customWidth="1"/>
    <col min="10" max="10" width="10.7109375" bestFit="1" customWidth="1"/>
  </cols>
  <sheetData>
    <row r="1" spans="1:10" ht="22.5">
      <c r="A1" s="3" t="s">
        <v>0</v>
      </c>
    </row>
    <row r="2" spans="1:10" ht="20.25" thickBot="1">
      <c r="A2" s="15" t="s">
        <v>21</v>
      </c>
      <c r="B2" s="15"/>
      <c r="C2" s="15"/>
      <c r="D2" s="15"/>
      <c r="E2" s="15"/>
    </row>
    <row r="3" spans="1:10" ht="15.75" thickTop="1"/>
    <row r="4" spans="1:10">
      <c r="A4" s="1" t="s">
        <v>18</v>
      </c>
      <c r="B4" s="17">
        <f>YEAR("06/30/07")</f>
        <v>2007</v>
      </c>
    </row>
    <row r="5" spans="1:10">
      <c r="A5" s="1" t="s">
        <v>19</v>
      </c>
      <c r="B5" t="s">
        <v>20</v>
      </c>
    </row>
    <row r="7" spans="1:10">
      <c r="A7" s="1" t="s">
        <v>1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7</v>
      </c>
      <c r="H7" s="2" t="s">
        <v>8</v>
      </c>
      <c r="I7" s="2" t="s">
        <v>9</v>
      </c>
      <c r="J7" s="2" t="s">
        <v>10</v>
      </c>
    </row>
    <row r="8" spans="1:10">
      <c r="A8" s="1" t="s">
        <v>11</v>
      </c>
      <c r="B8" s="4">
        <v>15000</v>
      </c>
      <c r="C8" s="4">
        <v>16500</v>
      </c>
      <c r="D8" s="4">
        <v>18250</v>
      </c>
      <c r="E8" s="7">
        <f>SUM(B8:D8)</f>
        <v>49750</v>
      </c>
      <c r="F8" s="13">
        <f>E8/$E$14</f>
        <v>0.10480303349483884</v>
      </c>
      <c r="G8" s="4">
        <v>51000</v>
      </c>
      <c r="H8" s="5">
        <f t="shared" ref="H8:H13" si="0">IF(E8&gt;G8,E8*Bonus,0)</f>
        <v>0</v>
      </c>
      <c r="I8" s="12">
        <f t="shared" ref="I8:I13" si="1">E8*Commission+H8</f>
        <v>4975</v>
      </c>
      <c r="J8" s="6">
        <f>E8/G8</f>
        <v>0.97549019607843135</v>
      </c>
    </row>
    <row r="9" spans="1:10">
      <c r="A9" s="1" t="s">
        <v>12</v>
      </c>
      <c r="B9" s="4">
        <v>15000</v>
      </c>
      <c r="C9" s="4">
        <v>22000</v>
      </c>
      <c r="D9" s="4">
        <v>18500</v>
      </c>
      <c r="E9" s="7">
        <f t="shared" ref="E9:E13" si="2">SUM(B9:D9)</f>
        <v>55500</v>
      </c>
      <c r="F9" s="13">
        <f t="shared" ref="F9:F13" si="3">E9/$E$14</f>
        <v>0.11691594691384032</v>
      </c>
      <c r="G9" s="4">
        <v>55000</v>
      </c>
      <c r="H9" s="5">
        <f t="shared" si="0"/>
        <v>2775</v>
      </c>
      <c r="I9" s="12">
        <f t="shared" si="1"/>
        <v>8325</v>
      </c>
      <c r="J9" s="6">
        <f t="shared" ref="J9:J14" si="4">E9/G9</f>
        <v>1.009090909090909</v>
      </c>
    </row>
    <row r="10" spans="1:10">
      <c r="A10" s="1" t="s">
        <v>13</v>
      </c>
      <c r="B10" s="4">
        <v>10000</v>
      </c>
      <c r="C10" s="4">
        <v>12750</v>
      </c>
      <c r="D10" s="4">
        <v>15000</v>
      </c>
      <c r="E10" s="7">
        <f t="shared" si="2"/>
        <v>37750</v>
      </c>
      <c r="F10" s="13">
        <f t="shared" si="3"/>
        <v>7.9523909837792284E-2</v>
      </c>
      <c r="G10" s="4">
        <v>40000</v>
      </c>
      <c r="H10" s="5">
        <f t="shared" si="0"/>
        <v>0</v>
      </c>
      <c r="I10" s="12">
        <f t="shared" si="1"/>
        <v>3775</v>
      </c>
      <c r="J10" s="6">
        <f t="shared" si="4"/>
        <v>0.94374999999999998</v>
      </c>
    </row>
    <row r="11" spans="1:10">
      <c r="A11" s="1" t="s">
        <v>14</v>
      </c>
      <c r="B11" s="4">
        <v>22000</v>
      </c>
      <c r="C11" s="4">
        <v>27500</v>
      </c>
      <c r="D11" s="4">
        <v>34250</v>
      </c>
      <c r="E11" s="7">
        <f>SUM(B10:D11)</f>
        <v>121500</v>
      </c>
      <c r="F11" s="13">
        <f t="shared" si="3"/>
        <v>0.25595112702759637</v>
      </c>
      <c r="G11" s="4">
        <v>75000</v>
      </c>
      <c r="H11" s="5">
        <f t="shared" si="0"/>
        <v>6075</v>
      </c>
      <c r="I11" s="12">
        <f t="shared" si="1"/>
        <v>18225</v>
      </c>
      <c r="J11" s="6">
        <f t="shared" si="4"/>
        <v>1.62</v>
      </c>
    </row>
    <row r="12" spans="1:10">
      <c r="A12" s="1" t="s">
        <v>15</v>
      </c>
      <c r="B12" s="4">
        <v>14800</v>
      </c>
      <c r="C12" s="4">
        <v>21400</v>
      </c>
      <c r="D12" s="4">
        <v>40000</v>
      </c>
      <c r="E12" s="7">
        <f t="shared" si="2"/>
        <v>76200</v>
      </c>
      <c r="F12" s="13">
        <f t="shared" si="3"/>
        <v>0.16052243522224563</v>
      </c>
      <c r="G12" s="4">
        <v>80000</v>
      </c>
      <c r="H12" s="5">
        <f t="shared" si="0"/>
        <v>0</v>
      </c>
      <c r="I12" s="12">
        <f t="shared" si="1"/>
        <v>7620</v>
      </c>
      <c r="J12" s="6">
        <f t="shared" si="4"/>
        <v>0.95250000000000001</v>
      </c>
    </row>
    <row r="13" spans="1:10">
      <c r="A13" s="1" t="s">
        <v>16</v>
      </c>
      <c r="B13" s="4">
        <v>27500</v>
      </c>
      <c r="C13" s="4">
        <v>40000</v>
      </c>
      <c r="D13" s="4">
        <v>66500</v>
      </c>
      <c r="E13" s="7">
        <f t="shared" si="2"/>
        <v>134000</v>
      </c>
      <c r="F13" s="13">
        <f t="shared" si="3"/>
        <v>0.28228354750368656</v>
      </c>
      <c r="G13" s="4">
        <v>100000</v>
      </c>
      <c r="H13" s="5">
        <f t="shared" si="0"/>
        <v>6700</v>
      </c>
      <c r="I13" s="12">
        <f t="shared" si="1"/>
        <v>20100</v>
      </c>
      <c r="J13" s="6">
        <f t="shared" si="4"/>
        <v>1.34</v>
      </c>
    </row>
    <row r="14" spans="1:10" ht="15.75" thickBot="1">
      <c r="A14" s="1" t="s">
        <v>17</v>
      </c>
      <c r="B14" s="8">
        <f>SUM(B8:B11)</f>
        <v>62000</v>
      </c>
      <c r="C14" s="8">
        <f t="shared" ref="C14:I14" si="5">SUM(C8:C13)</f>
        <v>140150</v>
      </c>
      <c r="D14" s="8">
        <f>SUM(D8:D10)</f>
        <v>51750</v>
      </c>
      <c r="E14" s="8">
        <f t="shared" si="5"/>
        <v>474700</v>
      </c>
      <c r="F14" s="9">
        <f t="shared" si="5"/>
        <v>1</v>
      </c>
      <c r="G14" s="8">
        <f t="shared" si="5"/>
        <v>401000</v>
      </c>
      <c r="H14" s="10">
        <f t="shared" si="5"/>
        <v>15550</v>
      </c>
      <c r="I14" s="11">
        <f t="shared" si="5"/>
        <v>63020</v>
      </c>
      <c r="J14" s="14">
        <f t="shared" si="4"/>
        <v>1.1837905236907731</v>
      </c>
    </row>
    <row r="15" spans="1:10" ht="15.75" thickTop="1"/>
  </sheetData>
  <conditionalFormatting sqref="J8:J13">
    <cfRule type="iconSet" priority="10">
      <iconSet iconSet="3Symbols">
        <cfvo type="percent" val="0"/>
        <cfvo type="num" val="0.99990000000000001"/>
        <cfvo type="num" val="1" gte="0"/>
      </iconSet>
    </cfRule>
  </conditionalFormatting>
  <conditionalFormatting sqref="J14">
    <cfRule type="iconSet" priority="9">
      <iconSet iconSet="3Symbols">
        <cfvo type="percent" val="0"/>
        <cfvo type="num" val="0.99990000000000001"/>
        <cfvo type="num" val="1" gte="0"/>
      </iconSet>
    </cfRule>
  </conditionalFormatting>
  <conditionalFormatting sqref="J8:J14">
    <cfRule type="cellIs" dxfId="5" priority="6" operator="equal">
      <formula>1</formula>
    </cfRule>
    <cfRule type="cellIs" dxfId="4" priority="7" operator="lessThan">
      <formula>1</formula>
    </cfRule>
    <cfRule type="cellIs" dxfId="3" priority="8" operator="greaterThan">
      <formula>1</formula>
    </cfRule>
  </conditionalFormatting>
  <conditionalFormatting sqref="J8:J13">
    <cfRule type="iconSet" priority="5">
      <iconSet iconSet="3Symbols">
        <cfvo type="percent" val="0"/>
        <cfvo type="num" val="0.99990000000000001"/>
        <cfvo type="num" val="1" gte="0"/>
      </iconSet>
    </cfRule>
  </conditionalFormatting>
  <conditionalFormatting sqref="J14">
    <cfRule type="iconSet" priority="4">
      <iconSet iconSet="3Symbols">
        <cfvo type="percent" val="0"/>
        <cfvo type="num" val="0.99990000000000001"/>
        <cfvo type="num" val="1" gte="0"/>
      </iconSet>
    </cfRule>
  </conditionalFormatting>
  <conditionalFormatting sqref="J8:J14">
    <cfRule type="cellIs" dxfId="2" priority="1" operator="equal">
      <formula>1</formula>
    </cfRule>
    <cfRule type="cellIs" dxfId="1" priority="2" operator="lessThan">
      <formula>1</formula>
    </cfRule>
    <cfRule type="cellIs" dxfId="0" priority="3" operator="greaterThan">
      <formula>1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9E6C0B5-6BAF-412B-8A1B-1CCE70CEA703}"/>
</file>

<file path=customXml/itemProps2.xml><?xml version="1.0" encoding="utf-8"?>
<ds:datastoreItem xmlns:ds="http://schemas.openxmlformats.org/officeDocument/2006/customXml" ds:itemID="{2F13378A-2FE7-4EC3-B2DA-21C85B23F48E}"/>
</file>

<file path=customXml/itemProps3.xml><?xml version="1.0" encoding="utf-8"?>
<ds:datastoreItem xmlns:ds="http://schemas.openxmlformats.org/officeDocument/2006/customXml" ds:itemID="{6070EE5B-B6F1-40E0-8917-7FF522AE8A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Bonuses</vt:lpstr>
      <vt:lpstr>Checking</vt:lpstr>
      <vt:lpstr>Bonus</vt:lpstr>
      <vt:lpstr>Commission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2007-11-03T12:33:33Z</dcterms:created>
  <dcterms:modified xsi:type="dcterms:W3CDTF">2007-11-03T16:56:21Z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