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5" yWindow="15" windowWidth="9390" windowHeight="52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3" i="1"/>
  <c r="G13" s="1"/>
  <c r="E9"/>
  <c r="G9"/>
  <c r="H9" s="1"/>
  <c r="J9" s="1"/>
  <c r="E10"/>
  <c r="G10"/>
  <c r="H10" s="1"/>
  <c r="J10" s="1"/>
  <c r="E11"/>
  <c r="G11"/>
  <c r="H11" s="1"/>
  <c r="J11" s="1"/>
  <c r="E12"/>
  <c r="G12"/>
  <c r="H12" s="1"/>
  <c r="J12" s="1"/>
  <c r="E8"/>
  <c r="G8"/>
  <c r="H8" s="1"/>
  <c r="B14"/>
  <c r="C14"/>
  <c r="D14"/>
  <c r="E14"/>
  <c r="F14"/>
  <c r="B15"/>
  <c r="C15"/>
  <c r="D15"/>
  <c r="E15"/>
  <c r="F15"/>
  <c r="H15" i="2"/>
  <c r="H14"/>
  <c r="G15"/>
  <c r="G14"/>
  <c r="E15"/>
  <c r="E14"/>
  <c r="C15"/>
  <c r="C14"/>
  <c r="D15"/>
  <c r="F15"/>
  <c r="I15"/>
  <c r="B15"/>
  <c r="D14"/>
  <c r="F14"/>
  <c r="I14"/>
  <c r="B14"/>
  <c r="B9" i="3"/>
  <c r="B10"/>
  <c r="B11"/>
  <c r="B12"/>
  <c r="B8"/>
  <c r="J8" i="1" l="1"/>
  <c r="H13"/>
  <c r="J13" s="1"/>
  <c r="B13" i="3"/>
  <c r="G14" i="1"/>
  <c r="G15"/>
  <c r="H15" l="1"/>
  <c r="H14"/>
</calcChain>
</file>

<file path=xl/comments1.xml><?xml version="1.0" encoding="utf-8"?>
<comments xmlns="http://schemas.openxmlformats.org/spreadsheetml/2006/main">
  <authors>
    <author>Tracey Schreiner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Bonus calculated at 10% of total sales if total is greater than quota.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Tracey Schreiner:</t>
        </r>
        <r>
          <rPr>
            <sz val="8"/>
            <color indexed="81"/>
            <rFont val="Tahoma"/>
            <family val="2"/>
          </rPr>
          <t xml:space="preserve">
Status based on W-4 withholding.</t>
        </r>
      </text>
    </comment>
    <comment ref="A8" authorId="0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Northeast Region</t>
        </r>
      </text>
    </comment>
    <comment ref="A9" authorId="0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Southeast Region</t>
        </r>
      </text>
    </comment>
    <comment ref="A10" authorId="0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Central Region</t>
        </r>
      </text>
    </comment>
    <comment ref="A11" authorId="0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Northwest region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Southwest Region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Bonus Review Team:
</t>
        </r>
        <r>
          <rPr>
            <sz val="8"/>
            <color indexed="81"/>
            <rFont val="Tahoma"/>
            <family val="2"/>
          </rPr>
          <t>Can and Mex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<sst xmlns="http://schemas.openxmlformats.org/spreadsheetml/2006/main" count="53" uniqueCount="28">
  <si>
    <t>Worldwide Sporting Goods</t>
  </si>
  <si>
    <t>Sales Force Bonuses</t>
  </si>
  <si>
    <t>Rep</t>
  </si>
  <si>
    <t>Jan</t>
  </si>
  <si>
    <t>Feb</t>
  </si>
  <si>
    <t>Mar</t>
  </si>
  <si>
    <t>Qtr1</t>
  </si>
  <si>
    <t>Quota</t>
  </si>
  <si>
    <t>Bonus</t>
  </si>
  <si>
    <t>Total</t>
  </si>
  <si>
    <t>Status</t>
  </si>
  <si>
    <t>Withhold</t>
  </si>
  <si>
    <t>Smith, S.</t>
  </si>
  <si>
    <t>Brown, N.</t>
  </si>
  <si>
    <t>Wallace, F.</t>
  </si>
  <si>
    <t>Adams, G.</t>
  </si>
  <si>
    <t>Stephenson, J.</t>
  </si>
  <si>
    <t>Norris, H.</t>
  </si>
  <si>
    <t>Totals</t>
  </si>
  <si>
    <t>Averages</t>
  </si>
  <si>
    <t>Actual vs. Quota</t>
  </si>
  <si>
    <t>Qtr2</t>
  </si>
  <si>
    <t>Qtr3</t>
  </si>
  <si>
    <t>Qtr4</t>
  </si>
  <si>
    <t>Sales Force Raises</t>
  </si>
  <si>
    <t>Qualify for:</t>
  </si>
  <si>
    <t>6% Raise?</t>
  </si>
  <si>
    <t>4% Raise?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</si>
</sst>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&quot;$&quot;#,##0\ ;\(&quot;$&quot;#,##0\)"/>
  </numFmts>
  <fonts count="8">
    <font>
      <sz val="10"/>
      <name val="Arial"/>
    </font>
    <font>
      <b/>
      <sz val="10"/>
      <name val="Arial"/>
    </font>
    <font>
      <sz val="12"/>
      <name val="Courier New"/>
    </font>
    <font>
      <b/>
      <u/>
      <sz val="10"/>
      <name val="Arial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4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1" applyNumberFormat="0" applyFont="0" applyFill="0" applyAlignment="0" applyProtection="0"/>
  </cellStyleXfs>
  <cellXfs count="34">
    <xf numFmtId="4" fontId="0" fillId="0" borderId="0" xfId="0" applyNumberFormat="1"/>
    <xf numFmtId="3" fontId="0" fillId="0" borderId="0" xfId="2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NumberFormat="1"/>
    <xf numFmtId="0" fontId="1" fillId="0" borderId="7" xfId="0" applyFont="1" applyBorder="1"/>
    <xf numFmtId="14" fontId="0" fillId="0" borderId="0" xfId="0" applyNumberFormat="1" applyBorder="1"/>
    <xf numFmtId="9" fontId="0" fillId="0" borderId="0" xfId="0" applyNumberFormat="1" applyBorder="1"/>
    <xf numFmtId="0" fontId="1" fillId="0" borderId="8" xfId="0" applyFont="1" applyBorder="1" applyAlignment="1"/>
    <xf numFmtId="0" fontId="1" fillId="0" borderId="8" xfId="0" applyFont="1" applyBorder="1" applyAlignment="1">
      <alignment horizontal="right"/>
    </xf>
    <xf numFmtId="0" fontId="1" fillId="0" borderId="8" xfId="1" applyNumberFormat="1" applyFont="1" applyBorder="1"/>
    <xf numFmtId="0" fontId="1" fillId="0" borderId="9" xfId="1" applyNumberFormat="1" applyFont="1" applyBorder="1"/>
    <xf numFmtId="3" fontId="0" fillId="0" borderId="0" xfId="0" applyNumberFormat="1"/>
    <xf numFmtId="3" fontId="1" fillId="0" borderId="8" xfId="1" applyNumberFormat="1" applyFont="1" applyBorder="1"/>
    <xf numFmtId="3" fontId="1" fillId="0" borderId="9" xfId="1" applyNumberFormat="1" applyFont="1" applyBorder="1"/>
    <xf numFmtId="0" fontId="1" fillId="0" borderId="4" xfId="0" applyFont="1" applyBorder="1" applyAlignment="1">
      <alignment horizontal="right"/>
    </xf>
    <xf numFmtId="3" fontId="0" fillId="0" borderId="0" xfId="1" applyNumberFormat="1" applyFont="1"/>
    <xf numFmtId="164" fontId="0" fillId="0" borderId="10" xfId="0" applyNumberFormat="1" applyFont="1" applyBorder="1"/>
    <xf numFmtId="3" fontId="0" fillId="0" borderId="10" xfId="0" applyNumberFormat="1" applyBorder="1"/>
    <xf numFmtId="3" fontId="1" fillId="0" borderId="8" xfId="0" applyNumberFormat="1" applyFont="1" applyBorder="1"/>
    <xf numFmtId="3" fontId="1" fillId="0" borderId="9" xfId="0" applyNumberFormat="1" applyFont="1" applyBorder="1"/>
    <xf numFmtId="4" fontId="4" fillId="0" borderId="0" xfId="0" applyNumberFormat="1" applyFont="1"/>
    <xf numFmtId="3" fontId="1" fillId="0" borderId="4" xfId="0" applyNumberFormat="1" applyFont="1" applyBorder="1"/>
    <xf numFmtId="3" fontId="1" fillId="0" borderId="2" xfId="0" applyNumberFormat="1" applyFont="1" applyBorder="1"/>
    <xf numFmtId="0" fontId="4" fillId="0" borderId="0" xfId="0" applyFont="1"/>
    <xf numFmtId="0" fontId="1" fillId="0" borderId="8" xfId="0" applyFont="1" applyBorder="1" applyAlignment="1">
      <alignment horizontal="left"/>
    </xf>
    <xf numFmtId="4" fontId="1" fillId="0" borderId="0" xfId="0" applyNumberFormat="1" applyFont="1" applyAlignment="1">
      <alignment horizontal="centerContinuous"/>
    </xf>
    <xf numFmtId="4" fontId="0" fillId="0" borderId="0" xfId="0" applyNumberFormat="1" applyAlignment="1">
      <alignment horizontal="centerContinuous"/>
    </xf>
  </cellXfs>
  <cellStyles count="9">
    <cellStyle name="Comma" xfId="1" builtinId="3"/>
    <cellStyle name="Comma0" xfId="2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Total" xfId="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8"/>
  <sheetViews>
    <sheetView tabSelected="1" workbookViewId="0">
      <selection activeCell="A7" sqref="A7"/>
    </sheetView>
  </sheetViews>
  <sheetFormatPr defaultColWidth="13.7109375" defaultRowHeight="12.75"/>
  <cols>
    <col min="1" max="1" width="14.42578125" customWidth="1"/>
    <col min="2" max="3" width="8" customWidth="1"/>
    <col min="4" max="4" width="7.7109375" customWidth="1"/>
    <col min="5" max="5" width="8" customWidth="1"/>
    <col min="6" max="6" width="7.5703125" customWidth="1"/>
    <col min="7" max="7" width="9.140625" customWidth="1"/>
    <col min="8" max="8" width="6.85546875" customWidth="1"/>
    <col min="9" max="9" width="6.42578125" customWidth="1"/>
    <col min="10" max="10" width="10.7109375" customWidth="1"/>
    <col min="11" max="12" width="13.7109375" customWidth="1"/>
    <col min="13" max="13" width="8.5703125" customWidth="1"/>
    <col min="14" max="14" width="9.42578125" customWidth="1"/>
    <col min="15" max="15" width="9.28515625" customWidth="1"/>
    <col min="16" max="16" width="9.85546875" customWidth="1"/>
  </cols>
  <sheetData>
    <row r="1" spans="1:255" ht="15.75">
      <c r="A1" s="27" t="s">
        <v>0</v>
      </c>
      <c r="B1" s="3"/>
    </row>
    <row r="2" spans="1:255" ht="15.75">
      <c r="A2" s="30" t="s">
        <v>1</v>
      </c>
      <c r="B2" s="3"/>
      <c r="D2" s="4"/>
    </row>
    <row r="3" spans="1:255">
      <c r="N3" s="1"/>
      <c r="O3" s="1"/>
      <c r="P3" s="1"/>
    </row>
    <row r="4" spans="1:255" ht="15.75">
      <c r="A4" s="2"/>
      <c r="E4" s="3"/>
      <c r="F4" s="3"/>
      <c r="G4" s="3"/>
      <c r="H4" s="3"/>
      <c r="I4" s="3"/>
      <c r="J4" s="3"/>
      <c r="M4" s="18"/>
    </row>
    <row r="5" spans="1:255">
      <c r="A5" s="2"/>
      <c r="H5" s="12"/>
      <c r="I5" s="12"/>
      <c r="M5" s="18"/>
    </row>
    <row r="6" spans="1:255">
      <c r="A6" s="2"/>
      <c r="H6" s="13"/>
      <c r="I6" s="13"/>
      <c r="M6" s="18"/>
    </row>
    <row r="7" spans="1:255">
      <c r="A7" s="6" t="s">
        <v>2</v>
      </c>
      <c r="B7" s="15" t="s">
        <v>3</v>
      </c>
      <c r="C7" s="15" t="s">
        <v>4</v>
      </c>
      <c r="D7" s="15" t="s">
        <v>5</v>
      </c>
      <c r="E7" s="15" t="s">
        <v>6</v>
      </c>
      <c r="F7" s="15" t="s">
        <v>7</v>
      </c>
      <c r="G7" s="15" t="s">
        <v>8</v>
      </c>
      <c r="H7" s="15" t="s">
        <v>9</v>
      </c>
      <c r="I7" s="14" t="s">
        <v>10</v>
      </c>
      <c r="J7" s="7" t="s">
        <v>11</v>
      </c>
      <c r="K7" s="2"/>
      <c r="M7" s="2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pans="1:255">
      <c r="A8" s="8" t="s">
        <v>12</v>
      </c>
      <c r="B8" s="18">
        <v>15000</v>
      </c>
      <c r="C8" s="18">
        <v>16500</v>
      </c>
      <c r="D8" s="18">
        <v>18250</v>
      </c>
      <c r="E8" s="18">
        <f t="shared" ref="E8:E13" si="0">SUM(B8:D8)</f>
        <v>49750</v>
      </c>
      <c r="F8" s="18">
        <v>51000</v>
      </c>
      <c r="G8" s="18">
        <f t="shared" ref="G8:G13" si="1">IF(E8&gt;F8,E8*0.1,0)</f>
        <v>0</v>
      </c>
      <c r="H8" s="18">
        <f t="shared" ref="H8:H13" si="2">E8*0.1+G8</f>
        <v>4975</v>
      </c>
      <c r="I8" s="1">
        <v>2</v>
      </c>
      <c r="J8" s="23">
        <f t="shared" ref="J8:J13" si="3">IF(I8=1,H8*0.1,IF(I8=2,H8*0.08,H8*0.07))</f>
        <v>398</v>
      </c>
      <c r="M8" s="18"/>
    </row>
    <row r="9" spans="1:255">
      <c r="A9" s="8" t="s">
        <v>13</v>
      </c>
      <c r="B9" s="18">
        <v>15000</v>
      </c>
      <c r="C9" s="18">
        <v>22000</v>
      </c>
      <c r="D9" s="18">
        <v>18500</v>
      </c>
      <c r="E9" s="18">
        <f t="shared" si="0"/>
        <v>55500</v>
      </c>
      <c r="F9" s="18">
        <v>55000</v>
      </c>
      <c r="G9" s="18">
        <f t="shared" si="1"/>
        <v>5550</v>
      </c>
      <c r="H9" s="18">
        <f t="shared" si="2"/>
        <v>11100</v>
      </c>
      <c r="I9" s="1">
        <v>3</v>
      </c>
      <c r="J9" s="23">
        <f t="shared" si="3"/>
        <v>777.00000000000011</v>
      </c>
      <c r="M9" s="18"/>
    </row>
    <row r="10" spans="1:255">
      <c r="A10" s="8" t="s">
        <v>14</v>
      </c>
      <c r="B10" s="18">
        <v>10000</v>
      </c>
      <c r="C10" s="18">
        <v>12750</v>
      </c>
      <c r="D10" s="18">
        <v>15000</v>
      </c>
      <c r="E10" s="18">
        <f t="shared" si="0"/>
        <v>37750</v>
      </c>
      <c r="F10" s="18">
        <v>40000</v>
      </c>
      <c r="G10" s="18">
        <f t="shared" si="1"/>
        <v>0</v>
      </c>
      <c r="H10" s="18">
        <f t="shared" si="2"/>
        <v>3775</v>
      </c>
      <c r="I10" s="1">
        <v>1</v>
      </c>
      <c r="J10" s="23">
        <f t="shared" si="3"/>
        <v>377.5</v>
      </c>
      <c r="M10" s="18"/>
    </row>
    <row r="11" spans="1:255">
      <c r="A11" s="8" t="s">
        <v>15</v>
      </c>
      <c r="B11" s="18">
        <v>22000</v>
      </c>
      <c r="C11" s="18">
        <v>27500</v>
      </c>
      <c r="D11" s="18">
        <v>34250</v>
      </c>
      <c r="E11" s="18">
        <f t="shared" si="0"/>
        <v>83750</v>
      </c>
      <c r="F11" s="18">
        <v>75000</v>
      </c>
      <c r="G11" s="18">
        <f t="shared" si="1"/>
        <v>8375</v>
      </c>
      <c r="H11" s="18">
        <f t="shared" si="2"/>
        <v>16750</v>
      </c>
      <c r="I11" s="1">
        <v>3</v>
      </c>
      <c r="J11" s="23">
        <f t="shared" si="3"/>
        <v>1172.5</v>
      </c>
      <c r="M11" s="18"/>
    </row>
    <row r="12" spans="1:255">
      <c r="A12" s="8" t="s">
        <v>16</v>
      </c>
      <c r="B12" s="18">
        <v>14800</v>
      </c>
      <c r="C12" s="18">
        <v>21400</v>
      </c>
      <c r="D12" s="18">
        <v>40000</v>
      </c>
      <c r="E12" s="18">
        <f t="shared" si="0"/>
        <v>76200</v>
      </c>
      <c r="F12" s="18">
        <v>80000</v>
      </c>
      <c r="G12" s="18">
        <f t="shared" si="1"/>
        <v>0</v>
      </c>
      <c r="H12" s="18">
        <f t="shared" si="2"/>
        <v>7620</v>
      </c>
      <c r="I12" s="1">
        <v>3</v>
      </c>
      <c r="J12" s="23">
        <f t="shared" si="3"/>
        <v>533.40000000000009</v>
      </c>
      <c r="M12" s="18"/>
    </row>
    <row r="13" spans="1:255">
      <c r="A13" s="8" t="s">
        <v>17</v>
      </c>
      <c r="B13" s="18">
        <v>27500</v>
      </c>
      <c r="C13" s="18">
        <v>40000</v>
      </c>
      <c r="D13" s="18">
        <v>66500</v>
      </c>
      <c r="E13" s="18">
        <f t="shared" si="0"/>
        <v>134000</v>
      </c>
      <c r="F13" s="18">
        <v>100000</v>
      </c>
      <c r="G13" s="18">
        <f t="shared" si="1"/>
        <v>13400</v>
      </c>
      <c r="H13" s="18">
        <f t="shared" si="2"/>
        <v>26800</v>
      </c>
      <c r="I13" s="1">
        <v>2</v>
      </c>
      <c r="J13" s="23">
        <f t="shared" si="3"/>
        <v>2144</v>
      </c>
      <c r="M13" s="18"/>
    </row>
    <row r="14" spans="1:255">
      <c r="A14" s="9" t="s">
        <v>18</v>
      </c>
      <c r="B14" s="19">
        <f t="shared" ref="B14:H14" si="4">SUM(B8:B13)</f>
        <v>104300</v>
      </c>
      <c r="C14" s="19">
        <f t="shared" si="4"/>
        <v>140150</v>
      </c>
      <c r="D14" s="19">
        <f t="shared" si="4"/>
        <v>192500</v>
      </c>
      <c r="E14" s="19">
        <f t="shared" si="4"/>
        <v>436950</v>
      </c>
      <c r="F14" s="19">
        <f t="shared" si="4"/>
        <v>401000</v>
      </c>
      <c r="G14" s="19">
        <f t="shared" si="4"/>
        <v>27325</v>
      </c>
      <c r="H14" s="19">
        <f t="shared" si="4"/>
        <v>71020</v>
      </c>
      <c r="I14" s="16"/>
      <c r="J14" s="7"/>
      <c r="M14" s="18"/>
    </row>
    <row r="15" spans="1:255">
      <c r="A15" s="11" t="s">
        <v>19</v>
      </c>
      <c r="B15" s="20">
        <f t="shared" ref="B15:H15" si="5">AVERAGE(B8:B13)</f>
        <v>17383.333333333332</v>
      </c>
      <c r="C15" s="20">
        <f t="shared" si="5"/>
        <v>23358.333333333332</v>
      </c>
      <c r="D15" s="20">
        <f t="shared" si="5"/>
        <v>32083.333333333332</v>
      </c>
      <c r="E15" s="20">
        <f t="shared" si="5"/>
        <v>72825</v>
      </c>
      <c r="F15" s="20">
        <f t="shared" si="5"/>
        <v>66833.333333333328</v>
      </c>
      <c r="G15" s="20">
        <f t="shared" si="5"/>
        <v>4554.166666666667</v>
      </c>
      <c r="H15" s="20">
        <f t="shared" si="5"/>
        <v>11836.666666666666</v>
      </c>
      <c r="I15" s="17"/>
      <c r="J15" s="5"/>
      <c r="M15" s="18"/>
    </row>
    <row r="16" spans="1:255">
      <c r="M16" s="18"/>
    </row>
    <row r="17" spans="5:13">
      <c r="M17" s="18"/>
    </row>
    <row r="22" spans="5:13">
      <c r="E22" s="10"/>
    </row>
    <row r="23" spans="5:13">
      <c r="E23" s="10"/>
    </row>
    <row r="24" spans="5:13">
      <c r="E24" s="10"/>
    </row>
    <row r="25" spans="5:13">
      <c r="E25" s="10"/>
    </row>
    <row r="26" spans="5:13">
      <c r="E26" s="10"/>
    </row>
    <row r="27" spans="5:13">
      <c r="E27" s="10"/>
    </row>
    <row r="28" spans="5:13">
      <c r="E28" s="10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RowHeight="12.75"/>
  <cols>
    <col min="1" max="1" width="14.28515625" customWidth="1"/>
    <col min="3" max="3" width="8.5703125" customWidth="1"/>
    <col min="4" max="9" width="8.7109375" customWidth="1"/>
  </cols>
  <sheetData>
    <row r="1" spans="1:9" ht="15.75">
      <c r="A1" s="27" t="s">
        <v>0</v>
      </c>
    </row>
    <row r="2" spans="1:9" ht="15.75">
      <c r="A2" s="27" t="s">
        <v>20</v>
      </c>
    </row>
    <row r="7" spans="1:9">
      <c r="A7" s="6" t="s">
        <v>2</v>
      </c>
      <c r="B7" s="15" t="s">
        <v>6</v>
      </c>
      <c r="C7" s="15" t="s">
        <v>7</v>
      </c>
      <c r="D7" s="15" t="s">
        <v>21</v>
      </c>
      <c r="E7" s="15" t="s">
        <v>7</v>
      </c>
      <c r="F7" s="15" t="s">
        <v>22</v>
      </c>
      <c r="G7" s="15" t="s">
        <v>7</v>
      </c>
      <c r="H7" s="15" t="s">
        <v>23</v>
      </c>
      <c r="I7" s="21" t="s">
        <v>7</v>
      </c>
    </row>
    <row r="8" spans="1:9">
      <c r="A8" s="8" t="s">
        <v>12</v>
      </c>
      <c r="B8" s="18">
        <v>49750</v>
      </c>
      <c r="C8" s="18">
        <v>51000</v>
      </c>
      <c r="D8" s="18">
        <v>55250</v>
      </c>
      <c r="E8" s="18">
        <v>55000</v>
      </c>
      <c r="F8" s="18"/>
      <c r="G8" s="18"/>
      <c r="H8" s="18"/>
      <c r="I8" s="24"/>
    </row>
    <row r="9" spans="1:9">
      <c r="A9" s="8" t="s">
        <v>13</v>
      </c>
      <c r="B9" s="18">
        <v>55500</v>
      </c>
      <c r="C9" s="18">
        <v>55000</v>
      </c>
      <c r="D9" s="18">
        <v>59000</v>
      </c>
      <c r="E9" s="18">
        <v>60000</v>
      </c>
      <c r="F9" s="18"/>
      <c r="G9" s="18"/>
      <c r="H9" s="18"/>
      <c r="I9" s="24"/>
    </row>
    <row r="10" spans="1:9">
      <c r="A10" s="8" t="s">
        <v>14</v>
      </c>
      <c r="B10" s="18">
        <v>37750</v>
      </c>
      <c r="C10" s="18">
        <v>40000</v>
      </c>
      <c r="D10" s="18">
        <v>41000</v>
      </c>
      <c r="E10" s="18">
        <v>42000</v>
      </c>
      <c r="F10" s="18"/>
      <c r="G10" s="18"/>
      <c r="H10" s="18"/>
      <c r="I10" s="24"/>
    </row>
    <row r="11" spans="1:9">
      <c r="A11" s="8" t="s">
        <v>15</v>
      </c>
      <c r="B11" s="18">
        <v>83750</v>
      </c>
      <c r="C11" s="18">
        <v>75000</v>
      </c>
      <c r="D11" s="18">
        <v>86500</v>
      </c>
      <c r="E11" s="18">
        <v>85000</v>
      </c>
      <c r="F11" s="18"/>
      <c r="G11" s="18"/>
      <c r="H11" s="18"/>
      <c r="I11" s="24"/>
    </row>
    <row r="12" spans="1:9">
      <c r="A12" s="8" t="s">
        <v>16</v>
      </c>
      <c r="B12" s="18">
        <v>76200</v>
      </c>
      <c r="C12" s="18">
        <v>80000</v>
      </c>
      <c r="D12" s="18">
        <v>79500</v>
      </c>
      <c r="E12" s="18">
        <v>82000</v>
      </c>
      <c r="F12" s="18"/>
      <c r="G12" s="18"/>
      <c r="H12" s="18"/>
      <c r="I12" s="24"/>
    </row>
    <row r="13" spans="1:9">
      <c r="A13" s="8" t="s">
        <v>17</v>
      </c>
      <c r="B13" s="18">
        <v>134000</v>
      </c>
      <c r="C13" s="18">
        <v>100000</v>
      </c>
      <c r="D13" s="18">
        <v>141000</v>
      </c>
      <c r="E13" s="18">
        <v>140000</v>
      </c>
      <c r="F13" s="18"/>
      <c r="G13" s="18"/>
      <c r="H13" s="18"/>
      <c r="I13" s="24"/>
    </row>
    <row r="14" spans="1:9">
      <c r="A14" s="9" t="s">
        <v>18</v>
      </c>
      <c r="B14" s="25">
        <f>SUM(B8:B13)</f>
        <v>436950</v>
      </c>
      <c r="C14" s="19">
        <f>SUM(C8:C13)</f>
        <v>401000</v>
      </c>
      <c r="D14" s="25">
        <f t="shared" ref="D14:I14" si="0">SUM(D8:D13)</f>
        <v>462250</v>
      </c>
      <c r="E14" s="25">
        <f t="shared" si="0"/>
        <v>464000</v>
      </c>
      <c r="F14" s="25">
        <f t="shared" si="0"/>
        <v>0</v>
      </c>
      <c r="G14" s="25">
        <f t="shared" si="0"/>
        <v>0</v>
      </c>
      <c r="H14" s="25">
        <f t="shared" si="0"/>
        <v>0</v>
      </c>
      <c r="I14" s="28">
        <f t="shared" si="0"/>
        <v>0</v>
      </c>
    </row>
    <row r="15" spans="1:9">
      <c r="A15" s="11" t="s">
        <v>19</v>
      </c>
      <c r="B15" s="26">
        <f>AVERAGE(B8:B13)</f>
        <v>72825</v>
      </c>
      <c r="C15" s="20">
        <f>AVERAGE(C8:C13)</f>
        <v>66833.333333333328</v>
      </c>
      <c r="D15" s="26">
        <f t="shared" ref="D15:I15" si="1">AVERAGE(D8:D13)</f>
        <v>77041.666666666672</v>
      </c>
      <c r="E15" s="26">
        <f t="shared" si="1"/>
        <v>77333.333333333328</v>
      </c>
      <c r="F15" s="26" t="e">
        <f t="shared" si="1"/>
        <v>#DIV/0!</v>
      </c>
      <c r="G15" s="26" t="e">
        <f t="shared" si="1"/>
        <v>#DIV/0!</v>
      </c>
      <c r="H15" s="26" t="e">
        <f t="shared" si="1"/>
        <v>#DIV/0!</v>
      </c>
      <c r="I15" s="29" t="e">
        <f t="shared" si="1"/>
        <v>#DIV/0!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RowHeight="12.75"/>
  <cols>
    <col min="1" max="1" width="14.42578125" customWidth="1"/>
    <col min="4" max="4" width="10.28515625" customWidth="1"/>
    <col min="5" max="5" width="10.140625" customWidth="1"/>
  </cols>
  <sheetData>
    <row r="1" spans="1:5" ht="15.75">
      <c r="A1" s="27" t="s">
        <v>0</v>
      </c>
    </row>
    <row r="2" spans="1:5" ht="15.75">
      <c r="A2" s="30" t="s">
        <v>24</v>
      </c>
    </row>
    <row r="4" spans="1:5">
      <c r="A4" s="2"/>
    </row>
    <row r="5" spans="1:5">
      <c r="A5" s="2"/>
    </row>
    <row r="6" spans="1:5">
      <c r="A6" s="2"/>
      <c r="D6" s="32" t="s">
        <v>25</v>
      </c>
      <c r="E6" s="33"/>
    </row>
    <row r="7" spans="1:5">
      <c r="A7" s="6" t="s">
        <v>2</v>
      </c>
      <c r="B7" s="15" t="s">
        <v>8</v>
      </c>
      <c r="C7" s="15" t="s">
        <v>10</v>
      </c>
      <c r="D7" s="31" t="s">
        <v>26</v>
      </c>
      <c r="E7" s="31" t="s">
        <v>27</v>
      </c>
    </row>
    <row r="8" spans="1:5">
      <c r="A8" s="8" t="s">
        <v>12</v>
      </c>
      <c r="B8" s="18">
        <f>Sheet1!G8</f>
        <v>0</v>
      </c>
      <c r="C8" s="1">
        <v>2</v>
      </c>
    </row>
    <row r="9" spans="1:5">
      <c r="A9" s="8" t="s">
        <v>13</v>
      </c>
      <c r="B9" s="18">
        <f>Sheet1!G9</f>
        <v>5550</v>
      </c>
      <c r="C9" s="1">
        <v>3</v>
      </c>
    </row>
    <row r="10" spans="1:5">
      <c r="A10" s="8" t="s">
        <v>14</v>
      </c>
      <c r="B10" s="18">
        <f>Sheet1!G10</f>
        <v>0</v>
      </c>
      <c r="C10" s="1">
        <v>1</v>
      </c>
    </row>
    <row r="11" spans="1:5">
      <c r="A11" s="8" t="s">
        <v>15</v>
      </c>
      <c r="B11" s="18">
        <f>Sheet1!G11</f>
        <v>8375</v>
      </c>
      <c r="C11" s="1">
        <v>3</v>
      </c>
    </row>
    <row r="12" spans="1:5">
      <c r="A12" s="8" t="s">
        <v>16</v>
      </c>
      <c r="B12" s="18">
        <f>Sheet1!G12</f>
        <v>0</v>
      </c>
      <c r="C12" s="1">
        <v>3</v>
      </c>
    </row>
    <row r="13" spans="1:5">
      <c r="A13" s="8" t="s">
        <v>17</v>
      </c>
      <c r="B13" s="18">
        <f>Sheet1!G13</f>
        <v>13400</v>
      </c>
      <c r="C13" s="1">
        <v>2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959C803-C449-4473-B199-A68E32E0E5FA}"/>
</file>

<file path=customXml/itemProps2.xml><?xml version="1.0" encoding="utf-8"?>
<ds:datastoreItem xmlns:ds="http://schemas.openxmlformats.org/officeDocument/2006/customXml" ds:itemID="{C704BC6D-F5FD-4745-9E17-E1717060FCD6}"/>
</file>

<file path=customXml/itemProps3.xml><?xml version="1.0" encoding="utf-8"?>
<ds:datastoreItem xmlns:ds="http://schemas.openxmlformats.org/officeDocument/2006/customXml" ds:itemID="{73A9C301-2C65-4395-86F8-754454FB77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1997-01-21T17:56:53Z</dcterms:created>
  <dcterms:modified xsi:type="dcterms:W3CDTF">2007-10-01T13:19:40Z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