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 activeTab="2"/>
  </bookViews>
  <sheets>
    <sheet name="Chart2" sheetId="7" r:id="rId1"/>
    <sheet name="Regions" sheetId="1" r:id="rId2"/>
    <sheet name="Chart1" sheetId="4" r:id="rId3"/>
    <sheet name="Retail" sheetId="2" r:id="rId4"/>
    <sheet name="European Sales" sheetId="8" r:id="rId5"/>
  </sheets>
  <calcPr calcId="124519"/>
</workbook>
</file>

<file path=xl/calcChain.xml><?xml version="1.0" encoding="utf-8"?>
<calcChain xmlns="http://schemas.openxmlformats.org/spreadsheetml/2006/main">
  <c r="C23" i="8"/>
  <c r="D23"/>
  <c r="E23"/>
  <c r="F23"/>
  <c r="B23"/>
  <c r="C9" i="2"/>
  <c r="D9"/>
  <c r="E9"/>
  <c r="F9"/>
  <c r="B9"/>
  <c r="F13" i="8" l="1"/>
  <c r="E13"/>
  <c r="D13"/>
  <c r="C13"/>
  <c r="B13"/>
  <c r="F12"/>
  <c r="E12"/>
  <c r="D12"/>
  <c r="C12"/>
  <c r="B12"/>
  <c r="H11"/>
  <c r="G11"/>
  <c r="H10"/>
  <c r="G10"/>
  <c r="H9"/>
  <c r="G9"/>
  <c r="H8"/>
  <c r="H13" s="1"/>
  <c r="G8"/>
  <c r="G13" s="1"/>
  <c r="J9" i="1"/>
  <c r="J10"/>
  <c r="J11"/>
  <c r="J8"/>
  <c r="J12" s="1"/>
  <c r="I12"/>
  <c r="I13"/>
  <c r="I9"/>
  <c r="I10"/>
  <c r="I11"/>
  <c r="I8"/>
  <c r="H13"/>
  <c r="C13"/>
  <c r="D13"/>
  <c r="E13"/>
  <c r="F13"/>
  <c r="G13"/>
  <c r="C12"/>
  <c r="D12"/>
  <c r="E12"/>
  <c r="F12"/>
  <c r="G12"/>
  <c r="B12"/>
  <c r="B13"/>
  <c r="H9"/>
  <c r="H10"/>
  <c r="H11"/>
  <c r="H8"/>
  <c r="G9"/>
  <c r="G10"/>
  <c r="G11"/>
  <c r="G8"/>
  <c r="I8" i="8" l="1"/>
  <c r="I9"/>
  <c r="I10"/>
  <c r="I11"/>
  <c r="G12"/>
  <c r="J9" s="1"/>
  <c r="J8" l="1"/>
  <c r="J10"/>
  <c r="I13"/>
  <c r="I12"/>
  <c r="J11"/>
  <c r="J12" l="1"/>
</calcChain>
</file>

<file path=xl/comments1.xml><?xml version="1.0" encoding="utf-8"?>
<comments xmlns="http://schemas.openxmlformats.org/spreadsheetml/2006/main">
  <authors>
    <author>Kevin O'Kelly</author>
  </authors>
  <commentList>
    <comment ref="D6" authorId="0">
      <text>
        <r>
          <rPr>
            <sz val="9"/>
            <color indexed="81"/>
            <rFont val="Tahoma"/>
            <family val="2"/>
          </rPr>
          <t>Major outlet lost in shopping mall fire</t>
        </r>
      </text>
    </comment>
    <comment ref="D7" authorId="0">
      <text>
        <r>
          <rPr>
            <sz val="9"/>
            <color indexed="81"/>
            <rFont val="Tahoma"/>
            <family val="2"/>
          </rPr>
          <t>Retail chain opens 3 new stores</t>
        </r>
      </text>
    </comment>
    <comment ref="D8" authorId="0">
      <text>
        <r>
          <rPr>
            <sz val="9"/>
            <color indexed="81"/>
            <rFont val="Tahoma"/>
            <family val="2"/>
          </rPr>
          <t>Closures in the south</t>
        </r>
      </text>
    </comment>
  </commentList>
</comments>
</file>

<file path=xl/sharedStrings.xml><?xml version="1.0" encoding="utf-8"?>
<sst xmlns="http://schemas.openxmlformats.org/spreadsheetml/2006/main" count="62" uniqueCount="32">
  <si>
    <t>Worldwide Sporting Goods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</si>
  <si>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</si>
  <si>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</si>
  <si>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</si>
  <si>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</si>
  <si>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</si>
  <si>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</si>
  <si>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</si>
  <si>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</si>
  <si>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</si>
  <si>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</si>
  <si>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Expenses</t>
  </si>
  <si>
    <t>% Sales</t>
  </si>
  <si>
    <t>Soccer</t>
  </si>
  <si>
    <t>Golf</t>
  </si>
  <si>
    <t>Baseball</t>
  </si>
  <si>
    <t>Hockey</t>
  </si>
  <si>
    <t>Retail Channel</t>
  </si>
  <si>
    <t>Q1</t>
  </si>
  <si>
    <t>Q2</t>
  </si>
  <si>
    <t>Q3</t>
  </si>
  <si>
    <t>Q4</t>
  </si>
  <si>
    <t>European Product Sales</t>
  </si>
  <si>
    <t>France</t>
  </si>
  <si>
    <t>Germany</t>
  </si>
  <si>
    <t>Italy</t>
  </si>
  <si>
    <t>Spain</t>
  </si>
  <si>
    <t>UK</t>
  </si>
  <si>
    <t>Sq Ft (Avg)</t>
  </si>
  <si>
    <t>Square Feet</t>
  </si>
  <si>
    <t>Tennis</t>
  </si>
  <si>
    <t>Cricket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</si>
</sst>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42" fontId="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</cellStyleXfs>
  <cellXfs count="26">
    <xf numFmtId="0" fontId="0" fillId="0" borderId="0" xfId="0"/>
    <xf numFmtId="0" fontId="5" fillId="2" borderId="0" xfId="6"/>
    <xf numFmtId="0" fontId="4" fillId="0" borderId="0" xfId="5"/>
    <xf numFmtId="41" fontId="0" fillId="0" borderId="0" xfId="1" applyFont="1"/>
    <xf numFmtId="0" fontId="5" fillId="5" borderId="0" xfId="9"/>
    <xf numFmtId="41" fontId="5" fillId="2" borderId="0" xfId="6" applyNumberFormat="1"/>
    <xf numFmtId="41" fontId="5" fillId="4" borderId="0" xfId="8" applyNumberFormat="1"/>
    <xf numFmtId="41" fontId="1" fillId="3" borderId="0" xfId="7" applyNumberFormat="1"/>
    <xf numFmtId="0" fontId="5" fillId="4" borderId="0" xfId="8"/>
    <xf numFmtId="9" fontId="5" fillId="6" borderId="0" xfId="10" applyNumberFormat="1"/>
    <xf numFmtId="9" fontId="5" fillId="2" borderId="0" xfId="6" applyNumberFormat="1"/>
    <xf numFmtId="9" fontId="5" fillId="4" borderId="0" xfId="2" applyFont="1" applyFill="1"/>
    <xf numFmtId="41" fontId="5" fillId="5" borderId="0" xfId="1" applyFont="1" applyFill="1"/>
    <xf numFmtId="9" fontId="5" fillId="9" borderId="0" xfId="13" applyNumberFormat="1"/>
    <xf numFmtId="9" fontId="5" fillId="7" borderId="0" xfId="12" applyNumberFormat="1"/>
    <xf numFmtId="0" fontId="5" fillId="7" borderId="0" xfId="12"/>
    <xf numFmtId="0" fontId="5" fillId="7" borderId="0" xfId="12" applyAlignment="1">
      <alignment horizontal="center"/>
    </xf>
    <xf numFmtId="41" fontId="5" fillId="7" borderId="0" xfId="12" applyNumberFormat="1"/>
    <xf numFmtId="0" fontId="5" fillId="9" borderId="0" xfId="13"/>
    <xf numFmtId="42" fontId="0" fillId="0" borderId="0" xfId="11" applyFont="1"/>
    <xf numFmtId="42" fontId="5" fillId="7" borderId="0" xfId="11" applyFont="1" applyFill="1"/>
    <xf numFmtId="42" fontId="5" fillId="9" borderId="0" xfId="11" applyFont="1" applyFill="1"/>
    <xf numFmtId="42" fontId="1" fillId="8" borderId="0" xfId="11" applyFill="1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3" fillId="0" borderId="1" xfId="4" applyAlignment="1">
      <alignment horizontal="center"/>
    </xf>
  </cellXfs>
  <cellStyles count="14">
    <cellStyle name="20% - Accent1" xfId="7" builtinId="30"/>
    <cellStyle name="60% - Accent1" xfId="8" builtinId="32"/>
    <cellStyle name="60% - Accent4" xfId="13" builtinId="44"/>
    <cellStyle name="Accent1" xfId="6" builtinId="29"/>
    <cellStyle name="Accent2" xfId="9" builtinId="33"/>
    <cellStyle name="Accent4" xfId="12" builtinId="41"/>
    <cellStyle name="Accent5" xfId="10" builtinId="45"/>
    <cellStyle name="Comma [0]" xfId="1" builtinId="6"/>
    <cellStyle name="Currency [0]" xfId="11" builtinId="7"/>
    <cellStyle name="Heading 1" xfId="4" builtinId="16"/>
    <cellStyle name="Heading 4" xfId="5" builtinId="19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Southeast</a:t>
            </a:r>
          </a:p>
        </c:rich>
      </c:tx>
      <c:overlay val="1"/>
    </c:title>
    <c:view3D>
      <c:perspective val="2"/>
    </c:view3D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Regions!$A$8:$A$11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Regions!$C$8:$C$11</c:f>
              <c:numCache>
                <c:formatCode>_(* #,##0_);_(* \(#,##0\);_(* "-"_);_(@_)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Regional</a:t>
            </a:r>
            <a:r>
              <a:rPr lang="en-US" sz="2400" baseline="0"/>
              <a:t> Sales by Products</a:t>
            </a:r>
            <a:endParaRPr lang="en-US" sz="2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Regions!$A$8</c:f>
              <c:strCache>
                <c:ptCount val="1"/>
                <c:pt idx="0">
                  <c:v>Soccer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Regions!$B$8:$F$8</c:f>
              <c:numCache>
                <c:formatCode>_(* #,##0_);_(* \(#,##0\);_(* "-"_);_(@_)</c:formatCode>
                <c:ptCount val="5"/>
                <c:pt idx="0">
                  <c:v>7500</c:v>
                </c:pt>
                <c:pt idx="1">
                  <c:v>3500</c:v>
                </c:pt>
                <c:pt idx="2">
                  <c:v>3400</c:v>
                </c:pt>
                <c:pt idx="3">
                  <c:v>1700</c:v>
                </c:pt>
                <c:pt idx="4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Regions!$A$9</c:f>
              <c:strCache>
                <c:ptCount val="1"/>
                <c:pt idx="0">
                  <c:v>Golf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Regions!$B$9:$F$9</c:f>
              <c:numCache>
                <c:formatCode>_(* #,##0_);_(* \(#,##0\);_(* "-"_);_(@_)</c:formatCode>
                <c:ptCount val="5"/>
                <c:pt idx="0">
                  <c:v>8800</c:v>
                </c:pt>
                <c:pt idx="1">
                  <c:v>19500</c:v>
                </c:pt>
                <c:pt idx="2">
                  <c:v>4600</c:v>
                </c:pt>
                <c:pt idx="3">
                  <c:v>3300</c:v>
                </c:pt>
                <c:pt idx="4">
                  <c:v>13400</c:v>
                </c:pt>
              </c:numCache>
            </c:numRef>
          </c:val>
        </c:ser>
        <c:ser>
          <c:idx val="2"/>
          <c:order val="2"/>
          <c:tx>
            <c:strRef>
              <c:f>Regions!$A$10</c:f>
              <c:strCache>
                <c:ptCount val="1"/>
                <c:pt idx="0">
                  <c:v>Baseball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Regions!$B$10:$F$10</c:f>
              <c:numCache>
                <c:formatCode>_(* #,##0_);_(* \(#,##0\);_(* "-"_);_(@_)</c:formatCode>
                <c:ptCount val="5"/>
                <c:pt idx="0">
                  <c:v>12000</c:v>
                </c:pt>
                <c:pt idx="1">
                  <c:v>14730</c:v>
                </c:pt>
                <c:pt idx="2">
                  <c:v>10800</c:v>
                </c:pt>
                <c:pt idx="3">
                  <c:v>5100</c:v>
                </c:pt>
                <c:pt idx="4">
                  <c:v>8700</c:v>
                </c:pt>
              </c:numCache>
            </c:numRef>
          </c:val>
        </c:ser>
        <c:ser>
          <c:idx val="3"/>
          <c:order val="3"/>
          <c:tx>
            <c:strRef>
              <c:f>Regions!$A$11</c:f>
              <c:strCache>
                <c:ptCount val="1"/>
                <c:pt idx="0">
                  <c:v>Hockey</c:v>
                </c:pt>
              </c:strCache>
            </c:strRef>
          </c:tx>
          <c:cat>
            <c:strRef>
              <c:f>Regions!$B$7:$F$7</c:f>
              <c:strCache>
                <c:ptCount val="5"/>
                <c:pt idx="0">
                  <c:v>Northeast</c:v>
                </c:pt>
                <c:pt idx="1">
                  <c:v>Southeast</c:v>
                </c:pt>
                <c:pt idx="2">
                  <c:v>Central</c:v>
                </c:pt>
                <c:pt idx="3">
                  <c:v>Northwest</c:v>
                </c:pt>
                <c:pt idx="4">
                  <c:v>Southwest</c:v>
                </c:pt>
              </c:strCache>
            </c:strRef>
          </c:cat>
          <c:val>
            <c:numRef>
              <c:f>Regions!$B$11:$F$11</c:f>
              <c:numCache>
                <c:formatCode>_(* #,##0_);_(* \(#,##0\);_(* "-"_);_(@_)</c:formatCode>
                <c:ptCount val="5"/>
                <c:pt idx="0">
                  <c:v>18700</c:v>
                </c:pt>
                <c:pt idx="1">
                  <c:v>6300</c:v>
                </c:pt>
                <c:pt idx="2">
                  <c:v>9600</c:v>
                </c:pt>
                <c:pt idx="3">
                  <c:v>14278</c:v>
                </c:pt>
                <c:pt idx="4">
                  <c:v>6300</c:v>
                </c:pt>
              </c:numCache>
            </c:numRef>
          </c:val>
        </c:ser>
        <c:axId val="46254336"/>
        <c:axId val="46267776"/>
      </c:barChart>
      <c:catAx>
        <c:axId val="46254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Regions</a:t>
                </a:r>
              </a:p>
            </c:rich>
          </c:tx>
          <c:layout/>
        </c:title>
        <c:tickLblPos val="nextTo"/>
        <c:crossAx val="46267776"/>
        <c:crosses val="autoZero"/>
        <c:auto val="1"/>
        <c:lblAlgn val="ctr"/>
        <c:lblOffset val="100"/>
      </c:catAx>
      <c:valAx>
        <c:axId val="46267776"/>
        <c:scaling>
          <c:orientation val="minMax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Millions</a:t>
                </a:r>
              </a:p>
            </c:rich>
          </c:tx>
          <c:layout/>
        </c:title>
        <c:numFmt formatCode="_(* #,##0_);_(* \(#,##0\);_(* &quot;-&quot;_);_(@_)" sourceLinked="1"/>
        <c:tickLblPos val="nextTo"/>
        <c:crossAx val="46254336"/>
        <c:crosses val="autoZero"/>
        <c:crossBetween val="between"/>
      </c:val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t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Retail Space</a:t>
            </a:r>
            <a:r>
              <a:rPr lang="en-US" baseline="0"/>
              <a:t> by Quarters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Retail!$B$4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Retail!$B$5:$B$8</c:f>
              <c:numCache>
                <c:formatCode>_(* #,##0_);_(* \(#,##0\);_(* "-"_);_(@_)</c:formatCode>
                <c:ptCount val="4"/>
                <c:pt idx="0">
                  <c:v>525000</c:v>
                </c:pt>
                <c:pt idx="1">
                  <c:v>525000</c:v>
                </c:pt>
                <c:pt idx="2">
                  <c:v>595000</c:v>
                </c:pt>
                <c:pt idx="3">
                  <c:v>630000</c:v>
                </c:pt>
              </c:numCache>
            </c:numRef>
          </c:val>
        </c:ser>
        <c:ser>
          <c:idx val="1"/>
          <c:order val="1"/>
          <c:tx>
            <c:strRef>
              <c:f>Retail!$C$4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Retail!$C$5:$C$8</c:f>
              <c:numCache>
                <c:formatCode>_(* #,##0_);_(* \(#,##0\);_(* "-"_);_(@_)</c:formatCode>
                <c:ptCount val="4"/>
                <c:pt idx="0">
                  <c:v>315000</c:v>
                </c:pt>
                <c:pt idx="1">
                  <c:v>315000</c:v>
                </c:pt>
                <c:pt idx="2">
                  <c:v>455000</c:v>
                </c:pt>
                <c:pt idx="3">
                  <c:v>455000</c:v>
                </c:pt>
              </c:numCache>
            </c:numRef>
          </c:val>
        </c:ser>
        <c:ser>
          <c:idx val="2"/>
          <c:order val="2"/>
          <c:tx>
            <c:strRef>
              <c:f>Retail!$D$4</c:f>
              <c:strCache>
                <c:ptCount val="1"/>
                <c:pt idx="0">
                  <c:v>Central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Retail!$D$5:$D$8</c:f>
              <c:numCache>
                <c:formatCode>_(* #,##0_);_(* \(#,##0\);_(* "-"_);_(@_)</c:formatCode>
                <c:ptCount val="4"/>
                <c:pt idx="0">
                  <c:v>485000</c:v>
                </c:pt>
                <c:pt idx="1">
                  <c:v>426000</c:v>
                </c:pt>
                <c:pt idx="2">
                  <c:v>587000</c:v>
                </c:pt>
                <c:pt idx="3">
                  <c:v>479000</c:v>
                </c:pt>
              </c:numCache>
            </c:numRef>
          </c:val>
        </c:ser>
        <c:ser>
          <c:idx val="3"/>
          <c:order val="3"/>
          <c:tx>
            <c:strRef>
              <c:f>Retail!$E$4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Retail!$E$5:$E$8</c:f>
              <c:numCache>
                <c:formatCode>_(* #,##0_);_(* \(#,##0\);_(* "-"_);_(@_)</c:formatCode>
                <c:ptCount val="4"/>
                <c:pt idx="0">
                  <c:v>245000</c:v>
                </c:pt>
                <c:pt idx="1">
                  <c:v>280000</c:v>
                </c:pt>
                <c:pt idx="2">
                  <c:v>280000</c:v>
                </c:pt>
                <c:pt idx="3">
                  <c:v>280000</c:v>
                </c:pt>
              </c:numCache>
            </c:numRef>
          </c:val>
        </c:ser>
        <c:ser>
          <c:idx val="4"/>
          <c:order val="4"/>
          <c:tx>
            <c:strRef>
              <c:f>Retail!$F$4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Retail!$A$5:$A$8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Retail!$F$5:$F$8</c:f>
              <c:numCache>
                <c:formatCode>_(* #,##0_);_(* \(#,##0\);_(* "-"_);_(@_)</c:formatCode>
                <c:ptCount val="4"/>
                <c:pt idx="0">
                  <c:v>175000</c:v>
                </c:pt>
                <c:pt idx="1">
                  <c:v>315000</c:v>
                </c:pt>
                <c:pt idx="2">
                  <c:v>385000</c:v>
                </c:pt>
                <c:pt idx="3">
                  <c:v>455000</c:v>
                </c:pt>
              </c:numCache>
            </c:numRef>
          </c:val>
        </c:ser>
        <c:gapWidth val="75"/>
        <c:overlap val="-25"/>
        <c:axId val="50840320"/>
        <c:axId val="50841856"/>
      </c:barChart>
      <c:catAx>
        <c:axId val="50840320"/>
        <c:scaling>
          <c:orientation val="minMax"/>
        </c:scaling>
        <c:axPos val="b"/>
        <c:majorTickMark val="cross"/>
        <c:tickLblPos val="nextTo"/>
        <c:crossAx val="50841856"/>
        <c:crosses val="autoZero"/>
        <c:auto val="1"/>
        <c:lblAlgn val="ctr"/>
        <c:lblOffset val="100"/>
      </c:catAx>
      <c:valAx>
        <c:axId val="508418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Square Feet</a:t>
                </a:r>
              </a:p>
            </c:rich>
          </c:tx>
        </c:title>
        <c:numFmt formatCode="_(* #,##0_);_(* \(#,##0\);_(* &quot;-&quot;_);_(@_)" sourceLinked="1"/>
        <c:tickLblPos val="nextTo"/>
        <c:spPr>
          <a:ln w="9525">
            <a:noFill/>
          </a:ln>
        </c:spPr>
        <c:crossAx val="50840320"/>
        <c:crosses val="autoZero"/>
        <c:crossBetween val="between"/>
      </c:valAx>
    </c:plotArea>
    <c:legend>
      <c:legendPos val="b"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10</xdr:row>
      <xdr:rowOff>57150</xdr:rowOff>
    </xdr:from>
    <xdr:to>
      <xdr:col>7</xdr:col>
      <xdr:colOff>219075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10.42578125" customWidth="1"/>
    <col min="2" max="3" width="9.85546875" customWidth="1"/>
    <col min="4" max="4" width="8" customWidth="1"/>
    <col min="5" max="6" width="10.42578125" customWidth="1"/>
    <col min="7" max="7" width="9" customWidth="1"/>
    <col min="8" max="8" width="8" customWidth="1"/>
    <col min="9" max="9" width="9.285156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>
      <c r="A8" s="1" t="s">
        <v>13</v>
      </c>
      <c r="B8" s="3">
        <v>7500</v>
      </c>
      <c r="C8" s="3">
        <v>3500</v>
      </c>
      <c r="D8" s="3">
        <v>3400</v>
      </c>
      <c r="E8" s="3">
        <v>1700</v>
      </c>
      <c r="F8" s="3">
        <v>4500</v>
      </c>
      <c r="G8" s="5">
        <f>SUM(B8:F8)</f>
        <v>20600</v>
      </c>
      <c r="H8" s="6">
        <f>AVERAGE(B8:F8)</f>
        <v>4120</v>
      </c>
      <c r="I8" s="7">
        <f>G8*15%</f>
        <v>3090</v>
      </c>
      <c r="J8" s="9">
        <f>G8/$G$12</f>
        <v>0.11657649908323335</v>
      </c>
    </row>
    <row r="9" spans="1:10">
      <c r="A9" s="1" t="s">
        <v>14</v>
      </c>
      <c r="B9" s="3">
        <v>8800</v>
      </c>
      <c r="C9" s="3">
        <v>19500</v>
      </c>
      <c r="D9" s="3">
        <v>4600</v>
      </c>
      <c r="E9" s="3">
        <v>3300</v>
      </c>
      <c r="F9" s="3">
        <v>13400</v>
      </c>
      <c r="G9" s="5">
        <f t="shared" ref="G9:G11" si="0">SUM(B9:F9)</f>
        <v>49600</v>
      </c>
      <c r="H9" s="6">
        <f t="shared" ref="H9:H11" si="1">AVERAGE(B9:F9)</f>
        <v>9920</v>
      </c>
      <c r="I9" s="7">
        <f t="shared" ref="I9:I11" si="2">G9*15%</f>
        <v>7440</v>
      </c>
      <c r="J9" s="9">
        <f>G9/$G$12</f>
        <v>0.28068904633632885</v>
      </c>
    </row>
    <row r="10" spans="1:10">
      <c r="A10" s="1" t="s">
        <v>15</v>
      </c>
      <c r="B10" s="3">
        <v>12000</v>
      </c>
      <c r="C10" s="3">
        <v>14730</v>
      </c>
      <c r="D10" s="3">
        <v>10800</v>
      </c>
      <c r="E10" s="3">
        <v>5100</v>
      </c>
      <c r="F10" s="3">
        <v>8700</v>
      </c>
      <c r="G10" s="5">
        <f t="shared" si="0"/>
        <v>51330</v>
      </c>
      <c r="H10" s="6">
        <f t="shared" si="1"/>
        <v>10266</v>
      </c>
      <c r="I10" s="7">
        <f t="shared" si="2"/>
        <v>7699.5</v>
      </c>
      <c r="J10" s="9">
        <f>G10/$G$12</f>
        <v>0.29047920863797905</v>
      </c>
    </row>
    <row r="11" spans="1:10">
      <c r="A11" s="1" t="s">
        <v>16</v>
      </c>
      <c r="B11" s="3">
        <v>18700</v>
      </c>
      <c r="C11" s="3">
        <v>6300</v>
      </c>
      <c r="D11" s="3">
        <v>9600</v>
      </c>
      <c r="E11" s="3">
        <v>14278</v>
      </c>
      <c r="F11" s="3">
        <v>6300</v>
      </c>
      <c r="G11" s="5">
        <f t="shared" si="0"/>
        <v>55178</v>
      </c>
      <c r="H11" s="6">
        <f t="shared" si="1"/>
        <v>11035.6</v>
      </c>
      <c r="I11" s="7">
        <f t="shared" si="2"/>
        <v>8276.6999999999989</v>
      </c>
      <c r="J11" s="9">
        <f>G11/$G$12</f>
        <v>0.31225524594245874</v>
      </c>
    </row>
    <row r="12" spans="1:10">
      <c r="A12" s="1" t="s">
        <v>9</v>
      </c>
      <c r="B12" s="5">
        <f t="shared" ref="B12:G12" si="3">SUM(B8:B11)</f>
        <v>47000</v>
      </c>
      <c r="C12" s="5">
        <f t="shared" si="3"/>
        <v>44030</v>
      </c>
      <c r="D12" s="5">
        <f t="shared" si="3"/>
        <v>28400</v>
      </c>
      <c r="E12" s="5">
        <f t="shared" si="3"/>
        <v>24378</v>
      </c>
      <c r="F12" s="5">
        <f t="shared" si="3"/>
        <v>32900</v>
      </c>
      <c r="G12" s="5">
        <f t="shared" si="3"/>
        <v>176708</v>
      </c>
      <c r="H12" s="8"/>
      <c r="I12" s="5">
        <f>SUM(I8:I11)</f>
        <v>26506.199999999997</v>
      </c>
      <c r="J12" s="10">
        <f>SUM(J8:J11)</f>
        <v>1</v>
      </c>
    </row>
    <row r="13" spans="1:10">
      <c r="A13" s="8" t="s">
        <v>10</v>
      </c>
      <c r="B13" s="6">
        <f t="shared" ref="B13:I13" si="4">AVERAGE(B8:B11)</f>
        <v>11750</v>
      </c>
      <c r="C13" s="6">
        <f t="shared" si="4"/>
        <v>11007.5</v>
      </c>
      <c r="D13" s="6">
        <f t="shared" si="4"/>
        <v>7100</v>
      </c>
      <c r="E13" s="6">
        <f t="shared" si="4"/>
        <v>6094.5</v>
      </c>
      <c r="F13" s="6">
        <f t="shared" si="4"/>
        <v>8225</v>
      </c>
      <c r="G13" s="6">
        <f t="shared" si="4"/>
        <v>44177</v>
      </c>
      <c r="H13" s="6">
        <f t="shared" si="4"/>
        <v>8835.4</v>
      </c>
      <c r="I13" s="6">
        <f t="shared" si="4"/>
        <v>6626.5499999999993</v>
      </c>
      <c r="J13" s="11"/>
    </row>
  </sheetData>
  <mergeCells count="2">
    <mergeCell ref="A1:J1"/>
    <mergeCell ref="A3:J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J6" sqref="J6"/>
    </sheetView>
  </sheetViews>
  <sheetFormatPr defaultRowHeight="15"/>
  <cols>
    <col min="1" max="1" width="11.5703125" customWidth="1"/>
    <col min="2" max="6" width="10.5703125" customWidth="1"/>
  </cols>
  <sheetData>
    <row r="2" spans="1:6" ht="20.25" thickBot="1">
      <c r="A2" s="25" t="s">
        <v>17</v>
      </c>
      <c r="B2" s="25"/>
      <c r="C2" s="25"/>
      <c r="D2" s="25"/>
      <c r="E2" s="25"/>
      <c r="F2" s="25"/>
    </row>
    <row r="3" spans="1:6" ht="15.75" thickTop="1">
      <c r="A3" s="2" t="s">
        <v>29</v>
      </c>
    </row>
    <row r="4" spans="1:6">
      <c r="A4" s="4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>
      <c r="A5" s="4" t="s">
        <v>18</v>
      </c>
      <c r="B5" s="3">
        <v>525000</v>
      </c>
      <c r="C5" s="3">
        <v>315000</v>
      </c>
      <c r="D5" s="3">
        <v>485000</v>
      </c>
      <c r="E5" s="3">
        <v>245000</v>
      </c>
      <c r="F5" s="3">
        <v>175000</v>
      </c>
    </row>
    <row r="6" spans="1:6">
      <c r="A6" s="4" t="s">
        <v>19</v>
      </c>
      <c r="B6" s="3">
        <v>525000</v>
      </c>
      <c r="C6" s="3">
        <v>315000</v>
      </c>
      <c r="D6" s="3">
        <v>426000</v>
      </c>
      <c r="E6" s="3">
        <v>280000</v>
      </c>
      <c r="F6" s="3">
        <v>315000</v>
      </c>
    </row>
    <row r="7" spans="1:6">
      <c r="A7" s="4" t="s">
        <v>20</v>
      </c>
      <c r="B7" s="3">
        <v>595000</v>
      </c>
      <c r="C7" s="3">
        <v>455000</v>
      </c>
      <c r="D7" s="3">
        <v>587000</v>
      </c>
      <c r="E7" s="3">
        <v>280000</v>
      </c>
      <c r="F7" s="3">
        <v>385000</v>
      </c>
    </row>
    <row r="8" spans="1:6">
      <c r="A8" s="4" t="s">
        <v>21</v>
      </c>
      <c r="B8" s="3">
        <v>630000</v>
      </c>
      <c r="C8" s="3">
        <v>455000</v>
      </c>
      <c r="D8" s="3">
        <v>479000</v>
      </c>
      <c r="E8" s="3">
        <v>280000</v>
      </c>
      <c r="F8" s="3">
        <v>455000</v>
      </c>
    </row>
    <row r="9" spans="1:6">
      <c r="A9" s="4" t="s">
        <v>28</v>
      </c>
      <c r="B9" s="12">
        <f>AVERAGE(B5:B8)</f>
        <v>568750</v>
      </c>
      <c r="C9" s="12">
        <f t="shared" ref="C9:F9" si="0">AVERAGE(C5:C8)</f>
        <v>385000</v>
      </c>
      <c r="D9" s="12">
        <f t="shared" si="0"/>
        <v>494250</v>
      </c>
      <c r="E9" s="12">
        <f t="shared" si="0"/>
        <v>271250</v>
      </c>
      <c r="F9" s="12">
        <f t="shared" si="0"/>
        <v>332500</v>
      </c>
    </row>
  </sheetData>
  <mergeCells count="1">
    <mergeCell ref="A2:F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2" sqref="A2"/>
    </sheetView>
  </sheetViews>
  <sheetFormatPr defaultRowHeight="15"/>
  <cols>
    <col min="1" max="1" width="11.42578125" customWidth="1"/>
    <col min="2" max="9" width="11.5703125" customWidth="1"/>
    <col min="10" max="10" width="7.5703125" customWidth="1"/>
  </cols>
  <sheetData>
    <row r="1" spans="1:10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5" spans="1:10">
      <c r="A5" s="2" t="s">
        <v>2</v>
      </c>
    </row>
    <row r="7" spans="1:10">
      <c r="A7" s="15" t="s">
        <v>3</v>
      </c>
      <c r="B7" s="16" t="s">
        <v>23</v>
      </c>
      <c r="C7" s="16" t="s">
        <v>24</v>
      </c>
      <c r="D7" s="16" t="s">
        <v>25</v>
      </c>
      <c r="E7" s="16" t="s">
        <v>26</v>
      </c>
      <c r="F7" s="16" t="s">
        <v>27</v>
      </c>
      <c r="G7" s="15" t="s">
        <v>9</v>
      </c>
      <c r="H7" s="15" t="s">
        <v>10</v>
      </c>
      <c r="I7" s="15" t="s">
        <v>11</v>
      </c>
      <c r="J7" s="15" t="s">
        <v>12</v>
      </c>
    </row>
    <row r="8" spans="1:10">
      <c r="A8" s="15" t="s">
        <v>13</v>
      </c>
      <c r="B8" s="19">
        <v>32000</v>
      </c>
      <c r="C8" s="19">
        <v>45000</v>
      </c>
      <c r="D8" s="19">
        <v>52000</v>
      </c>
      <c r="E8" s="19">
        <v>39800</v>
      </c>
      <c r="F8" s="19">
        <v>49000</v>
      </c>
      <c r="G8" s="20">
        <f>SUM(B8:F8)</f>
        <v>217800</v>
      </c>
      <c r="H8" s="21">
        <f>AVERAGE(B8:F8)</f>
        <v>43560</v>
      </c>
      <c r="I8" s="22">
        <f>G8*15%</f>
        <v>32670</v>
      </c>
      <c r="J8" s="9">
        <f>G8/$G$12</f>
        <v>0.39370932754880694</v>
      </c>
    </row>
    <row r="9" spans="1:10">
      <c r="A9" s="15" t="s">
        <v>30</v>
      </c>
      <c r="B9" s="19">
        <v>21000</v>
      </c>
      <c r="C9" s="19">
        <v>34000</v>
      </c>
      <c r="D9" s="19">
        <v>27600</v>
      </c>
      <c r="E9" s="19">
        <v>46000</v>
      </c>
      <c r="F9" s="19">
        <v>38500</v>
      </c>
      <c r="G9" s="20">
        <f t="shared" ref="G9:G11" si="0">SUM(B9:F9)</f>
        <v>167100</v>
      </c>
      <c r="H9" s="21">
        <f t="shared" ref="H9:H11" si="1">AVERAGE(B9:F9)</f>
        <v>33420</v>
      </c>
      <c r="I9" s="22">
        <f t="shared" ref="I9:I11" si="2">G9*15%</f>
        <v>25065</v>
      </c>
      <c r="J9" s="9">
        <f>G9/$G$12</f>
        <v>0.30206073752711499</v>
      </c>
    </row>
    <row r="10" spans="1:10">
      <c r="A10" s="15" t="s">
        <v>31</v>
      </c>
      <c r="B10" s="19">
        <v>10500</v>
      </c>
      <c r="C10" s="19">
        <v>28000</v>
      </c>
      <c r="D10" s="19">
        <v>14000</v>
      </c>
      <c r="E10" s="19">
        <v>9000</v>
      </c>
      <c r="F10" s="19">
        <v>17000</v>
      </c>
      <c r="G10" s="20">
        <f t="shared" si="0"/>
        <v>78500</v>
      </c>
      <c r="H10" s="21">
        <f t="shared" si="1"/>
        <v>15700</v>
      </c>
      <c r="I10" s="22">
        <f t="shared" si="2"/>
        <v>11775</v>
      </c>
      <c r="J10" s="9">
        <f>G10/$G$12</f>
        <v>0.14190166305133767</v>
      </c>
    </row>
    <row r="11" spans="1:10">
      <c r="A11" s="15" t="s">
        <v>14</v>
      </c>
      <c r="B11" s="19">
        <v>17500</v>
      </c>
      <c r="C11" s="19">
        <v>23400</v>
      </c>
      <c r="D11" s="19">
        <v>11300</v>
      </c>
      <c r="E11" s="19">
        <v>10800</v>
      </c>
      <c r="F11" s="19">
        <v>26800</v>
      </c>
      <c r="G11" s="20">
        <f t="shared" si="0"/>
        <v>89800</v>
      </c>
      <c r="H11" s="21">
        <f t="shared" si="1"/>
        <v>17960</v>
      </c>
      <c r="I11" s="22">
        <f t="shared" si="2"/>
        <v>13470</v>
      </c>
      <c r="J11" s="9">
        <f>G11/$G$12</f>
        <v>0.16232827187274043</v>
      </c>
    </row>
    <row r="12" spans="1:10">
      <c r="A12" s="15" t="s">
        <v>9</v>
      </c>
      <c r="B12" s="20">
        <f t="shared" ref="B12:G12" si="3">SUM(B8:B11)</f>
        <v>81000</v>
      </c>
      <c r="C12" s="20">
        <f t="shared" si="3"/>
        <v>130400</v>
      </c>
      <c r="D12" s="20">
        <f t="shared" si="3"/>
        <v>104900</v>
      </c>
      <c r="E12" s="20">
        <f t="shared" si="3"/>
        <v>105600</v>
      </c>
      <c r="F12" s="20">
        <f t="shared" si="3"/>
        <v>131300</v>
      </c>
      <c r="G12" s="20">
        <f t="shared" si="3"/>
        <v>553200</v>
      </c>
      <c r="H12" s="21"/>
      <c r="I12" s="20">
        <f>SUM(I8:I11)</f>
        <v>82980</v>
      </c>
      <c r="J12" s="14">
        <f>SUM(J8:J11)</f>
        <v>1</v>
      </c>
    </row>
    <row r="13" spans="1:10">
      <c r="A13" s="18" t="s">
        <v>10</v>
      </c>
      <c r="B13" s="21">
        <f t="shared" ref="B13:I13" si="4">AVERAGE(B8:B11)</f>
        <v>20250</v>
      </c>
      <c r="C13" s="21">
        <f t="shared" si="4"/>
        <v>32600</v>
      </c>
      <c r="D13" s="21">
        <f t="shared" si="4"/>
        <v>26225</v>
      </c>
      <c r="E13" s="21">
        <f t="shared" si="4"/>
        <v>26400</v>
      </c>
      <c r="F13" s="21">
        <f t="shared" si="4"/>
        <v>32825</v>
      </c>
      <c r="G13" s="21">
        <f t="shared" si="4"/>
        <v>138300</v>
      </c>
      <c r="H13" s="21">
        <f t="shared" si="4"/>
        <v>27660</v>
      </c>
      <c r="I13" s="21">
        <f t="shared" si="4"/>
        <v>20745</v>
      </c>
      <c r="J13" s="13"/>
    </row>
    <row r="16" spans="1:10" ht="20.25" thickBot="1">
      <c r="A16" s="25" t="s">
        <v>17</v>
      </c>
      <c r="B16" s="25"/>
      <c r="C16" s="25"/>
      <c r="D16" s="25"/>
      <c r="E16" s="25"/>
      <c r="F16" s="25"/>
    </row>
    <row r="17" spans="1:6" ht="15.75" thickTop="1">
      <c r="A17" s="2" t="s">
        <v>29</v>
      </c>
    </row>
    <row r="18" spans="1:6">
      <c r="A18" s="15"/>
      <c r="B18" s="16" t="s">
        <v>23</v>
      </c>
      <c r="C18" s="16" t="s">
        <v>24</v>
      </c>
      <c r="D18" s="16" t="s">
        <v>25</v>
      </c>
      <c r="E18" s="16" t="s">
        <v>26</v>
      </c>
      <c r="F18" s="16" t="s">
        <v>27</v>
      </c>
    </row>
    <row r="19" spans="1:6">
      <c r="A19" s="15" t="s">
        <v>18</v>
      </c>
      <c r="B19" s="3">
        <v>3920000</v>
      </c>
      <c r="C19" s="3">
        <v>4560000</v>
      </c>
      <c r="D19" s="3">
        <v>6851000</v>
      </c>
      <c r="E19" s="3">
        <v>4699000</v>
      </c>
      <c r="F19" s="3">
        <v>5307000</v>
      </c>
    </row>
    <row r="20" spans="1:6">
      <c r="A20" s="15" t="s">
        <v>19</v>
      </c>
      <c r="B20" s="3">
        <v>3920000</v>
      </c>
      <c r="C20" s="3">
        <v>4560000</v>
      </c>
      <c r="D20" s="3">
        <v>6851000</v>
      </c>
      <c r="E20" s="3">
        <v>4138000</v>
      </c>
      <c r="F20" s="3">
        <v>5540000</v>
      </c>
    </row>
    <row r="21" spans="1:6">
      <c r="A21" s="15" t="s">
        <v>20</v>
      </c>
      <c r="B21" s="3">
        <v>3920000</v>
      </c>
      <c r="C21" s="3">
        <v>4850000</v>
      </c>
      <c r="D21" s="3">
        <v>6851000</v>
      </c>
      <c r="E21" s="3">
        <v>3775000</v>
      </c>
      <c r="F21" s="3">
        <v>5735000</v>
      </c>
    </row>
    <row r="22" spans="1:6">
      <c r="A22" s="15" t="s">
        <v>21</v>
      </c>
      <c r="B22" s="3">
        <v>4156000</v>
      </c>
      <c r="C22" s="3">
        <v>4850000</v>
      </c>
      <c r="D22" s="3">
        <v>6851000</v>
      </c>
      <c r="E22" s="3">
        <v>3775000</v>
      </c>
      <c r="F22" s="3">
        <v>5735000</v>
      </c>
    </row>
    <row r="23" spans="1:6">
      <c r="A23" s="15" t="s">
        <v>28</v>
      </c>
      <c r="B23" s="17">
        <f>AVERAGE(B19:B22)</f>
        <v>3979000</v>
      </c>
      <c r="C23" s="17">
        <f t="shared" ref="C23:F23" si="5">AVERAGE(C19:C22)</f>
        <v>4705000</v>
      </c>
      <c r="D23" s="17">
        <f t="shared" si="5"/>
        <v>6851000</v>
      </c>
      <c r="E23" s="17">
        <f t="shared" si="5"/>
        <v>4096750</v>
      </c>
      <c r="F23" s="17">
        <f t="shared" si="5"/>
        <v>5579250</v>
      </c>
    </row>
  </sheetData>
  <mergeCells count="3">
    <mergeCell ref="A1:J1"/>
    <mergeCell ref="A3:J3"/>
    <mergeCell ref="A16:F16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028A20E0-02CE-4F20-8608-A110172F90D5}"/>
</file>

<file path=customXml/itemProps2.xml><?xml version="1.0" encoding="utf-8"?>
<ds:datastoreItem xmlns:ds="http://schemas.openxmlformats.org/officeDocument/2006/customXml" ds:itemID="{630AFA6D-4C77-4E7A-BE1B-CD186A3CB2E9}"/>
</file>

<file path=customXml/itemProps3.xml><?xml version="1.0" encoding="utf-8"?>
<ds:datastoreItem xmlns:ds="http://schemas.openxmlformats.org/officeDocument/2006/customXml" ds:itemID="{55169103-9FC9-41AC-BA8C-E3A50C2E75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Regions</vt:lpstr>
      <vt:lpstr>Retail</vt:lpstr>
      <vt:lpstr>European Sales</vt:lpstr>
      <vt:lpstr>Chart2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2007-10-26T08:00:21Z</dcterms:created>
  <dcterms:modified xsi:type="dcterms:W3CDTF">2007-10-28T12:13:22Z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