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2120" windowHeight="88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37" i="1"/>
  <c r="C37"/>
  <c r="D37"/>
  <c r="H37"/>
  <c r="E33"/>
  <c r="G33"/>
  <c r="G37" s="1"/>
  <c r="E34"/>
  <c r="G34"/>
  <c r="E35"/>
  <c r="G35"/>
  <c r="E36"/>
  <c r="G36"/>
  <c r="F37"/>
  <c r="E37"/>
  <c r="I36"/>
  <c r="H36"/>
  <c r="I35"/>
  <c r="H35"/>
  <c r="I34"/>
  <c r="H34"/>
  <c r="I33"/>
  <c r="H33"/>
  <c r="B27"/>
  <c r="H27" s="1"/>
  <c r="C27"/>
  <c r="D27"/>
  <c r="E23"/>
  <c r="G23" s="1"/>
  <c r="E24"/>
  <c r="G24" s="1"/>
  <c r="E25"/>
  <c r="G25" s="1"/>
  <c r="E26"/>
  <c r="G26" s="1"/>
  <c r="F27"/>
  <c r="E27"/>
  <c r="I23" s="1"/>
  <c r="H26"/>
  <c r="H25"/>
  <c r="H24"/>
  <c r="H23"/>
  <c r="B17"/>
  <c r="C17"/>
  <c r="D17"/>
  <c r="H17"/>
  <c r="E13"/>
  <c r="G13"/>
  <c r="G17" s="1"/>
  <c r="E14"/>
  <c r="G14"/>
  <c r="E15"/>
  <c r="G15"/>
  <c r="E16"/>
  <c r="G16"/>
  <c r="F17"/>
  <c r="E17"/>
  <c r="I16"/>
  <c r="H16"/>
  <c r="I15"/>
  <c r="H15"/>
  <c r="I14"/>
  <c r="H14"/>
  <c r="I13"/>
  <c r="H13"/>
  <c r="B7"/>
  <c r="H7" s="1"/>
  <c r="C7"/>
  <c r="D7"/>
  <c r="E3"/>
  <c r="G3" s="1"/>
  <c r="E4"/>
  <c r="G4" s="1"/>
  <c r="E5"/>
  <c r="G5" s="1"/>
  <c r="E6"/>
  <c r="G6" s="1"/>
  <c r="F7"/>
  <c r="E7"/>
  <c r="H6"/>
  <c r="H5"/>
  <c r="H4"/>
  <c r="H3"/>
  <c r="G7" l="1"/>
  <c r="G27"/>
  <c r="I3"/>
  <c r="I4"/>
  <c r="I5"/>
  <c r="I6"/>
  <c r="I24"/>
  <c r="I25"/>
  <c r="I26"/>
</calcChain>
</file>

<file path=xl/sharedStrings.xml><?xml version="1.0" encoding="utf-8"?>
<sst xmlns="http://schemas.openxmlformats.org/spreadsheetml/2006/main" count="60" uniqueCount="27">
  <si>
    <t>Worldwide Sporting Goods - QTR 1</t>
  </si>
  <si>
    <t>Sales Rep</t>
  </si>
  <si>
    <t>Jan</t>
  </si>
  <si>
    <t>Feb</t>
  </si>
  <si>
    <t>Mar</t>
  </si>
  <si>
    <t>Total Sales</t>
  </si>
  <si>
    <t>Expenses</t>
  </si>
  <si>
    <t>Net Profits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</si>
  <si>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</si>
  <si>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</si>
  <si>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</si>
  <si>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</si>
  <si>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</si>
  <si>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</si>
  <si>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</si>
  <si>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Worldwide Sporting Goods - QTR 2</t>
  </si>
  <si>
    <t>Apr</t>
  </si>
  <si>
    <t>May</t>
  </si>
  <si>
    <t>Jun</t>
  </si>
  <si>
    <t>Worldwide Sporting Goods - QTR 3</t>
  </si>
  <si>
    <t>Jul</t>
  </si>
  <si>
    <t>Aug</t>
  </si>
  <si>
    <t>Sep</t>
  </si>
  <si>
    <t>Worldwide Sporting Goods - QTR 4</t>
  </si>
  <si>
    <t>Oct</t>
  </si>
  <si>
    <t>Nov</t>
  </si>
  <si>
    <t>Dec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</si>
</sst>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2" formatCode="0.0%"/>
  </numFmts>
  <fonts count="6">
    <font>
      <sz val="10"/>
      <name val="Arial"/>
    </font>
    <font>
      <sz val="10"/>
      <name val="Arial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2" fontId="0" fillId="0" borderId="0" xfId="3" applyNumberFormat="1" applyFont="1" applyFill="1" applyBorder="1" applyAlignment="1"/>
    <xf numFmtId="0" fontId="0" fillId="0" borderId="0" xfId="0" applyFill="1" applyBorder="1" applyAlignment="1"/>
    <xf numFmtId="0" fontId="0" fillId="0" borderId="0" xfId="0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tabSelected="1" workbookViewId="0"/>
  </sheetViews>
  <sheetFormatPr defaultRowHeight="12.75"/>
  <cols>
    <col min="1" max="1" width="11.28515625" customWidth="1"/>
    <col min="2" max="4" width="10.28515625" customWidth="1"/>
    <col min="5" max="5" width="12.42578125" customWidth="1"/>
    <col min="6" max="6" width="10.28515625" customWidth="1"/>
    <col min="7" max="8" width="13.28515625" customWidth="1"/>
    <col min="9" max="9" width="16.7109375" customWidth="1"/>
  </cols>
  <sheetData>
    <row r="1" spans="1:9" ht="14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5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5" t="s">
        <v>7</v>
      </c>
      <c r="H2" s="5" t="s">
        <v>8</v>
      </c>
      <c r="I2" s="5" t="s">
        <v>9</v>
      </c>
    </row>
    <row r="3" spans="1:9">
      <c r="A3" s="6" t="s">
        <v>10</v>
      </c>
      <c r="B3" s="7">
        <v>1819.21</v>
      </c>
      <c r="C3" s="7">
        <v>1766.55</v>
      </c>
      <c r="D3" s="7">
        <v>1942.88</v>
      </c>
      <c r="E3" s="8">
        <f>SUM(B3:D3)</f>
        <v>5528.64</v>
      </c>
      <c r="F3" s="7">
        <v>1241</v>
      </c>
      <c r="G3" s="8">
        <f>+E3-F3</f>
        <v>4287.6400000000003</v>
      </c>
      <c r="H3" s="7">
        <f>AVERAGE(B3:D3)</f>
        <v>1842.88</v>
      </c>
      <c r="I3" s="9">
        <f>E3/$E$7</f>
        <v>0.24462207874609412</v>
      </c>
    </row>
    <row r="4" spans="1:9">
      <c r="A4" s="6" t="s">
        <v>11</v>
      </c>
      <c r="B4" s="7">
        <v>1704.38</v>
      </c>
      <c r="C4" s="7">
        <v>1809.01</v>
      </c>
      <c r="D4" s="7">
        <v>1650.28</v>
      </c>
      <c r="E4" s="8">
        <f>SUM(B4:D4)</f>
        <v>5163.67</v>
      </c>
      <c r="F4" s="7">
        <v>1165</v>
      </c>
      <c r="G4" s="8">
        <f>+E4-F4</f>
        <v>3998.67</v>
      </c>
      <c r="H4" s="7">
        <f>AVERAGE(B4:D4)</f>
        <v>1721.2233333333334</v>
      </c>
      <c r="I4" s="9">
        <f>E4/$E$7</f>
        <v>0.22847349246086626</v>
      </c>
    </row>
    <row r="5" spans="1:9">
      <c r="A5" s="6" t="s">
        <v>12</v>
      </c>
      <c r="B5" s="7">
        <v>2009.69</v>
      </c>
      <c r="C5" s="7">
        <v>2195.19</v>
      </c>
      <c r="D5" s="7">
        <v>2159.29</v>
      </c>
      <c r="E5" s="8">
        <f>SUM(B5:D5)</f>
        <v>6364.17</v>
      </c>
      <c r="F5" s="7">
        <v>1650</v>
      </c>
      <c r="G5" s="8">
        <f>+E5-F5</f>
        <v>4714.17</v>
      </c>
      <c r="H5" s="7">
        <f>AVERAGE(B5:D5)</f>
        <v>2121.39</v>
      </c>
      <c r="I5" s="9">
        <f>E5/$E$7</f>
        <v>0.28159122223431615</v>
      </c>
    </row>
    <row r="6" spans="1:9">
      <c r="A6" s="6" t="s">
        <v>13</v>
      </c>
      <c r="B6" s="7">
        <v>1948.44</v>
      </c>
      <c r="C6" s="7">
        <v>1725.56</v>
      </c>
      <c r="D6" s="7">
        <v>1870.26</v>
      </c>
      <c r="E6" s="8">
        <f>SUM(B6:D6)</f>
        <v>5544.26</v>
      </c>
      <c r="F6" s="7">
        <v>1345</v>
      </c>
      <c r="G6" s="8">
        <f>+E6-F6</f>
        <v>4199.26</v>
      </c>
      <c r="H6" s="7">
        <f>AVERAGE(B6:D6)</f>
        <v>1848.0866666666668</v>
      </c>
      <c r="I6" s="9">
        <f>E6/$E$7</f>
        <v>0.24531320655872324</v>
      </c>
    </row>
    <row r="7" spans="1:9">
      <c r="A7" s="6" t="s">
        <v>14</v>
      </c>
      <c r="B7" s="7">
        <f t="shared" ref="B7:G7" si="0">SUM(B3:B6)</f>
        <v>7481.7200000000012</v>
      </c>
      <c r="C7" s="7">
        <f t="shared" si="0"/>
        <v>7496.3099999999995</v>
      </c>
      <c r="D7" s="7">
        <f t="shared" si="0"/>
        <v>7622.71</v>
      </c>
      <c r="E7" s="8">
        <f t="shared" si="0"/>
        <v>22600.740000000005</v>
      </c>
      <c r="F7" s="7">
        <f t="shared" si="0"/>
        <v>5401</v>
      </c>
      <c r="G7" s="8">
        <f t="shared" si="0"/>
        <v>17199.740000000002</v>
      </c>
      <c r="H7" s="7">
        <f>AVERAGE(B7:D7)</f>
        <v>7533.5800000000008</v>
      </c>
      <c r="I7" s="10"/>
    </row>
    <row r="11" spans="1:9" ht="14.25">
      <c r="A11" s="1" t="s">
        <v>15</v>
      </c>
      <c r="B11" s="1"/>
      <c r="C11" s="1"/>
      <c r="D11" s="1"/>
      <c r="E11" s="1"/>
      <c r="F11" s="1"/>
      <c r="G11" s="1"/>
      <c r="H11" s="1"/>
      <c r="I11" s="1"/>
    </row>
    <row r="12" spans="1:9" ht="15">
      <c r="A12" s="3" t="s">
        <v>1</v>
      </c>
      <c r="B12" s="4" t="s">
        <v>16</v>
      </c>
      <c r="C12" s="4" t="s">
        <v>17</v>
      </c>
      <c r="D12" s="4" t="s">
        <v>18</v>
      </c>
      <c r="E12" s="5" t="s">
        <v>5</v>
      </c>
      <c r="F12" s="4" t="s">
        <v>6</v>
      </c>
      <c r="G12" s="5" t="s">
        <v>7</v>
      </c>
      <c r="H12" s="5" t="s">
        <v>8</v>
      </c>
      <c r="I12" s="5" t="s">
        <v>9</v>
      </c>
    </row>
    <row r="13" spans="1:9">
      <c r="A13" s="6" t="s">
        <v>10</v>
      </c>
      <c r="B13" s="7">
        <v>2001.65</v>
      </c>
      <c r="C13" s="7">
        <v>1799.84</v>
      </c>
      <c r="D13" s="7">
        <v>2000.23</v>
      </c>
      <c r="E13" s="8">
        <f>SUM(B13:D13)</f>
        <v>5801.7199999999993</v>
      </c>
      <c r="F13" s="7">
        <v>1241</v>
      </c>
      <c r="G13" s="8">
        <f>+E13-F13</f>
        <v>4560.7199999999993</v>
      </c>
      <c r="H13" s="7">
        <f>AVERAGE(B13:D13)</f>
        <v>1933.9066666666665</v>
      </c>
      <c r="I13" s="9">
        <f>E13/$E$17</f>
        <v>0.24936398798765755</v>
      </c>
    </row>
    <row r="14" spans="1:9">
      <c r="A14" s="6" t="s">
        <v>11</v>
      </c>
      <c r="B14" s="7">
        <v>1800.32</v>
      </c>
      <c r="C14" s="7">
        <v>1745.32</v>
      </c>
      <c r="D14" s="7">
        <v>1654.98</v>
      </c>
      <c r="E14" s="8">
        <f>SUM(B14:D14)</f>
        <v>5200.62</v>
      </c>
      <c r="F14" s="7">
        <v>1165</v>
      </c>
      <c r="G14" s="8">
        <f>+E14-F14</f>
        <v>4035.62</v>
      </c>
      <c r="H14" s="7">
        <f>AVERAGE(B14:D14)</f>
        <v>1733.54</v>
      </c>
      <c r="I14" s="9">
        <f>E14/$E$17</f>
        <v>0.22352808188060982</v>
      </c>
    </row>
    <row r="15" spans="1:9">
      <c r="A15" s="6" t="s">
        <v>12</v>
      </c>
      <c r="B15" s="7">
        <v>2065.21</v>
      </c>
      <c r="C15" s="7">
        <v>2200</v>
      </c>
      <c r="D15" s="7">
        <v>2323.21</v>
      </c>
      <c r="E15" s="8">
        <f>SUM(B15:D15)</f>
        <v>6588.42</v>
      </c>
      <c r="F15" s="7">
        <v>1650</v>
      </c>
      <c r="G15" s="8">
        <f>+E15-F15</f>
        <v>4938.42</v>
      </c>
      <c r="H15" s="7">
        <f>AVERAGE(B15:D15)</f>
        <v>2196.14</v>
      </c>
      <c r="I15" s="9">
        <f>E15/$E$17</f>
        <v>0.28317717603359743</v>
      </c>
    </row>
    <row r="16" spans="1:9">
      <c r="A16" s="6" t="s">
        <v>13</v>
      </c>
      <c r="B16" s="7">
        <v>1948.5</v>
      </c>
      <c r="C16" s="7">
        <v>1856.56</v>
      </c>
      <c r="D16" s="7">
        <v>1870.25</v>
      </c>
      <c r="E16" s="8">
        <f>SUM(B16:D16)</f>
        <v>5675.3099999999995</v>
      </c>
      <c r="F16" s="7">
        <v>1345</v>
      </c>
      <c r="G16" s="8">
        <f>+E16-F16</f>
        <v>4330.3099999999995</v>
      </c>
      <c r="H16" s="7">
        <f>AVERAGE(B16:D16)</f>
        <v>1891.7699999999998</v>
      </c>
      <c r="I16" s="9">
        <f>E16/$E$17</f>
        <v>0.24393075409813517</v>
      </c>
    </row>
    <row r="17" spans="1:9">
      <c r="A17" s="6" t="s">
        <v>14</v>
      </c>
      <c r="B17" s="7">
        <f t="shared" ref="B17:G17" si="1">SUM(B13:B16)</f>
        <v>7815.68</v>
      </c>
      <c r="C17" s="7">
        <f t="shared" si="1"/>
        <v>7601.7199999999993</v>
      </c>
      <c r="D17" s="7">
        <f t="shared" si="1"/>
        <v>7848.67</v>
      </c>
      <c r="E17" s="8">
        <f t="shared" si="1"/>
        <v>23266.07</v>
      </c>
      <c r="F17" s="7">
        <f t="shared" si="1"/>
        <v>5401</v>
      </c>
      <c r="G17" s="8">
        <f t="shared" si="1"/>
        <v>17865.07</v>
      </c>
      <c r="H17" s="7">
        <f>AVERAGE(B17:D17)</f>
        <v>7755.3566666666666</v>
      </c>
      <c r="I17" s="10"/>
    </row>
    <row r="18" spans="1:9">
      <c r="A18" s="11"/>
      <c r="B18" s="11"/>
      <c r="C18" s="11"/>
      <c r="D18" s="11"/>
      <c r="E18" s="11"/>
      <c r="F18" s="11"/>
      <c r="G18" s="11"/>
      <c r="H18" s="11"/>
      <c r="I18" s="11"/>
    </row>
    <row r="19" spans="1:9">
      <c r="A19" s="11"/>
      <c r="B19" s="11"/>
      <c r="C19" s="11"/>
      <c r="D19" s="11"/>
      <c r="E19" s="11"/>
      <c r="F19" s="11"/>
      <c r="G19" s="11"/>
      <c r="H19" s="11"/>
      <c r="I19" s="11"/>
    </row>
    <row r="20" spans="1:9">
      <c r="A20" s="11"/>
      <c r="B20" s="11"/>
      <c r="C20" s="11"/>
      <c r="D20" s="11"/>
      <c r="E20" s="11"/>
      <c r="F20" s="11"/>
      <c r="G20" s="11"/>
      <c r="H20" s="11"/>
      <c r="I20" s="11"/>
    </row>
    <row r="21" spans="1:9" ht="14.25">
      <c r="A21" s="1" t="s">
        <v>19</v>
      </c>
      <c r="B21" s="1"/>
      <c r="C21" s="1"/>
      <c r="D21" s="1"/>
      <c r="E21" s="1"/>
      <c r="F21" s="1"/>
      <c r="G21" s="1"/>
      <c r="H21" s="1"/>
      <c r="I21" s="1"/>
    </row>
    <row r="22" spans="1:9" ht="15">
      <c r="A22" s="3" t="s">
        <v>1</v>
      </c>
      <c r="B22" s="4" t="s">
        <v>20</v>
      </c>
      <c r="C22" s="4" t="s">
        <v>21</v>
      </c>
      <c r="D22" s="4" t="s">
        <v>22</v>
      </c>
      <c r="E22" s="5" t="s">
        <v>5</v>
      </c>
      <c r="F22" s="4" t="s">
        <v>6</v>
      </c>
      <c r="G22" s="5" t="s">
        <v>7</v>
      </c>
      <c r="H22" s="5" t="s">
        <v>8</v>
      </c>
      <c r="I22" s="5" t="s">
        <v>9</v>
      </c>
    </row>
    <row r="23" spans="1:9">
      <c r="A23" s="6" t="s">
        <v>10</v>
      </c>
      <c r="B23" s="7">
        <v>2010.56</v>
      </c>
      <c r="C23" s="7">
        <v>1800.45</v>
      </c>
      <c r="D23" s="7">
        <v>2200</v>
      </c>
      <c r="E23" s="8">
        <f>SUM(B23:D23)</f>
        <v>6011.01</v>
      </c>
      <c r="F23" s="7">
        <v>1241</v>
      </c>
      <c r="G23" s="8">
        <f>+E23-F23</f>
        <v>4770.01</v>
      </c>
      <c r="H23" s="7">
        <f>AVERAGE(B23:D23)</f>
        <v>2003.67</v>
      </c>
      <c r="I23" s="9">
        <f>E23/$E$27</f>
        <v>0.24897692235047744</v>
      </c>
    </row>
    <row r="24" spans="1:9">
      <c r="A24" s="6" t="s">
        <v>11</v>
      </c>
      <c r="B24" s="7">
        <v>1900.25</v>
      </c>
      <c r="C24" s="7">
        <v>1750.25</v>
      </c>
      <c r="D24" s="7">
        <v>2001.54</v>
      </c>
      <c r="E24" s="8">
        <f>SUM(B24:D24)</f>
        <v>5652.04</v>
      </c>
      <c r="F24" s="7">
        <v>1165</v>
      </c>
      <c r="G24" s="8">
        <f>+E24-F24</f>
        <v>4487.04</v>
      </c>
      <c r="H24" s="7">
        <f>AVERAGE(B24:D24)</f>
        <v>1884.0133333333333</v>
      </c>
      <c r="I24" s="9">
        <f>E24/$E$27</f>
        <v>0.23410833191124161</v>
      </c>
    </row>
    <row r="25" spans="1:9">
      <c r="A25" s="6" t="s">
        <v>12</v>
      </c>
      <c r="B25" s="7">
        <v>2085.39</v>
      </c>
      <c r="C25" s="7">
        <v>2213.58</v>
      </c>
      <c r="D25" s="7">
        <v>2424.25</v>
      </c>
      <c r="E25" s="8">
        <f>SUM(B25:D25)</f>
        <v>6723.2199999999993</v>
      </c>
      <c r="F25" s="7">
        <v>1650</v>
      </c>
      <c r="G25" s="8">
        <f>+E25-F25</f>
        <v>5073.2199999999993</v>
      </c>
      <c r="H25" s="7">
        <f>AVERAGE(B25:D25)</f>
        <v>2241.0733333333333</v>
      </c>
      <c r="I25" s="9">
        <f>E25/$E$27</f>
        <v>0.27847676578231889</v>
      </c>
    </row>
    <row r="26" spans="1:9">
      <c r="A26" s="6" t="s">
        <v>13</v>
      </c>
      <c r="B26" s="7">
        <v>2000.01</v>
      </c>
      <c r="C26" s="7">
        <v>1856.56</v>
      </c>
      <c r="D26" s="7">
        <v>1900</v>
      </c>
      <c r="E26" s="8">
        <f>SUM(B26:D26)</f>
        <v>5756.57</v>
      </c>
      <c r="F26" s="7">
        <v>1345</v>
      </c>
      <c r="G26" s="8">
        <f>+E26-F26</f>
        <v>4411.57</v>
      </c>
      <c r="H26" s="7">
        <f>AVERAGE(B26:D26)</f>
        <v>1918.8566666666666</v>
      </c>
      <c r="I26" s="9">
        <f>E26/$E$27</f>
        <v>0.23843797995596211</v>
      </c>
    </row>
    <row r="27" spans="1:9">
      <c r="A27" s="6" t="s">
        <v>14</v>
      </c>
      <c r="B27" s="7">
        <f t="shared" ref="B27:G27" si="2">SUM(B23:B26)</f>
        <v>7996.21</v>
      </c>
      <c r="C27" s="7">
        <f t="shared" si="2"/>
        <v>7620.84</v>
      </c>
      <c r="D27" s="7">
        <f t="shared" si="2"/>
        <v>8525.7900000000009</v>
      </c>
      <c r="E27" s="8">
        <f t="shared" si="2"/>
        <v>24142.839999999997</v>
      </c>
      <c r="F27" s="7">
        <f t="shared" si="2"/>
        <v>5401</v>
      </c>
      <c r="G27" s="8">
        <f t="shared" si="2"/>
        <v>18741.839999999997</v>
      </c>
      <c r="H27" s="7">
        <f>AVERAGE(B27:D27)</f>
        <v>8047.6133333333337</v>
      </c>
      <c r="I27" s="10"/>
    </row>
    <row r="28" spans="1:9">
      <c r="A28" s="11"/>
      <c r="B28" s="11"/>
      <c r="C28" s="11"/>
      <c r="D28" s="11"/>
      <c r="E28" s="11"/>
      <c r="F28" s="11"/>
      <c r="G28" s="11"/>
      <c r="H28" s="11"/>
      <c r="I28" s="11"/>
    </row>
    <row r="29" spans="1:9">
      <c r="A29" s="11"/>
      <c r="B29" s="11"/>
      <c r="C29" s="11"/>
      <c r="D29" s="11"/>
      <c r="E29" s="11"/>
      <c r="F29" s="11"/>
      <c r="G29" s="11"/>
      <c r="H29" s="11"/>
      <c r="I29" s="11"/>
    </row>
    <row r="30" spans="1:9">
      <c r="A30" s="11"/>
      <c r="B30" s="11"/>
      <c r="C30" s="11"/>
      <c r="D30" s="11"/>
      <c r="E30" s="11"/>
      <c r="F30" s="11"/>
      <c r="G30" s="11"/>
      <c r="H30" s="11"/>
      <c r="I30" s="11"/>
    </row>
    <row r="31" spans="1:9" ht="14.25">
      <c r="A31" s="1" t="s">
        <v>23</v>
      </c>
      <c r="B31" s="1"/>
      <c r="C31" s="1"/>
      <c r="D31" s="1"/>
      <c r="E31" s="1"/>
      <c r="F31" s="1"/>
      <c r="G31" s="1"/>
      <c r="H31" s="1"/>
      <c r="I31" s="1"/>
    </row>
    <row r="32" spans="1:9" ht="15">
      <c r="A32" s="3" t="s">
        <v>1</v>
      </c>
      <c r="B32" s="4" t="s">
        <v>24</v>
      </c>
      <c r="C32" s="4" t="s">
        <v>25</v>
      </c>
      <c r="D32" s="4" t="s">
        <v>26</v>
      </c>
      <c r="E32" s="5" t="s">
        <v>5</v>
      </c>
      <c r="F32" s="4" t="s">
        <v>6</v>
      </c>
      <c r="G32" s="5" t="s">
        <v>7</v>
      </c>
      <c r="H32" s="5" t="s">
        <v>8</v>
      </c>
      <c r="I32" s="5" t="s">
        <v>9</v>
      </c>
    </row>
    <row r="33" spans="1:9">
      <c r="A33" s="6" t="s">
        <v>10</v>
      </c>
      <c r="B33" s="7">
        <v>2005.85</v>
      </c>
      <c r="C33" s="7">
        <v>1850.5</v>
      </c>
      <c r="D33" s="7">
        <v>2100.54</v>
      </c>
      <c r="E33" s="8">
        <f>SUM(B33:D33)</f>
        <v>5956.8899999999994</v>
      </c>
      <c r="F33" s="7">
        <v>1241</v>
      </c>
      <c r="G33" s="8">
        <f>+E33-F33</f>
        <v>4715.8899999999994</v>
      </c>
      <c r="H33" s="7">
        <f>AVERAGE(B33:D33)</f>
        <v>1985.6299999999999</v>
      </c>
      <c r="I33" s="9">
        <f>E33/$E$37</f>
        <v>0.24210738516350577</v>
      </c>
    </row>
    <row r="34" spans="1:9">
      <c r="A34" s="6" t="s">
        <v>11</v>
      </c>
      <c r="B34" s="7">
        <v>2000</v>
      </c>
      <c r="C34" s="7">
        <v>1795.99</v>
      </c>
      <c r="D34" s="7">
        <v>1754.95</v>
      </c>
      <c r="E34" s="8">
        <f>SUM(B34:D34)</f>
        <v>5550.94</v>
      </c>
      <c r="F34" s="7">
        <v>1165</v>
      </c>
      <c r="G34" s="8">
        <f>+E34-F34</f>
        <v>4385.9399999999996</v>
      </c>
      <c r="H34" s="7">
        <f>AVERAGE(B34:D34)</f>
        <v>1850.3133333333333</v>
      </c>
      <c r="I34" s="9">
        <f>E34/$E$37</f>
        <v>0.22560825675805843</v>
      </c>
    </row>
    <row r="35" spans="1:9">
      <c r="A35" s="6" t="s">
        <v>12</v>
      </c>
      <c r="B35" s="7">
        <v>2100.75</v>
      </c>
      <c r="C35" s="7">
        <v>2400</v>
      </c>
      <c r="D35" s="7">
        <v>2400</v>
      </c>
      <c r="E35" s="8">
        <f>SUM(B35:D35)</f>
        <v>6900.75</v>
      </c>
      <c r="F35" s="7">
        <v>1650</v>
      </c>
      <c r="G35" s="8">
        <f>+E35-F35</f>
        <v>5250.75</v>
      </c>
      <c r="H35" s="7">
        <f>AVERAGE(B35:D35)</f>
        <v>2300.25</v>
      </c>
      <c r="I35" s="9">
        <f>E35/$E$37</f>
        <v>0.2804689255915524</v>
      </c>
    </row>
    <row r="36" spans="1:9">
      <c r="A36" s="6" t="s">
        <v>13</v>
      </c>
      <c r="B36" s="7">
        <v>2020.65</v>
      </c>
      <c r="C36" s="7">
        <v>2200.63</v>
      </c>
      <c r="D36" s="7">
        <v>1974.47</v>
      </c>
      <c r="E36" s="8">
        <f>SUM(B36:D36)</f>
        <v>6195.7500000000009</v>
      </c>
      <c r="F36" s="7">
        <v>1345</v>
      </c>
      <c r="G36" s="8">
        <f>+E36-F36</f>
        <v>4850.7500000000009</v>
      </c>
      <c r="H36" s="7">
        <f>AVERAGE(B36:D36)</f>
        <v>2065.2500000000005</v>
      </c>
      <c r="I36" s="9">
        <f>E36/$E$37</f>
        <v>0.25181543248688348</v>
      </c>
    </row>
    <row r="37" spans="1:9">
      <c r="A37" s="6" t="s">
        <v>14</v>
      </c>
      <c r="B37" s="7">
        <f t="shared" ref="B37:G37" si="3">SUM(B33:B36)</f>
        <v>8127.25</v>
      </c>
      <c r="C37" s="7">
        <f t="shared" si="3"/>
        <v>8247.119999999999</v>
      </c>
      <c r="D37" s="7">
        <f t="shared" si="3"/>
        <v>8229.9599999999991</v>
      </c>
      <c r="E37" s="8">
        <f t="shared" si="3"/>
        <v>24604.329999999998</v>
      </c>
      <c r="F37" s="7">
        <f t="shared" si="3"/>
        <v>5401</v>
      </c>
      <c r="G37" s="8">
        <f t="shared" si="3"/>
        <v>19203.329999999998</v>
      </c>
      <c r="H37" s="7">
        <f>AVERAGE(B37:D37)</f>
        <v>8201.4433333333327</v>
      </c>
      <c r="I37" s="10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21575C1C-650B-4A2D-B4A4-49A9B927390C}"/>
</file>

<file path=customXml/itemProps2.xml><?xml version="1.0" encoding="utf-8"?>
<ds:datastoreItem xmlns:ds="http://schemas.openxmlformats.org/officeDocument/2006/customXml" ds:itemID="{51B5C99A-D4FA-4DDC-9CBF-E0C6559D8C24}"/>
</file>

<file path=customXml/itemProps3.xml><?xml version="1.0" encoding="utf-8"?>
<ds:datastoreItem xmlns:ds="http://schemas.openxmlformats.org/officeDocument/2006/customXml" ds:itemID="{7764D4D6-BBDA-4FE9-AAAF-53B93EF291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dcterms:created xsi:type="dcterms:W3CDTF">2001-06-06T01:41:53Z</dcterms:created>
  <dcterms:modified xsi:type="dcterms:W3CDTF">2007-07-21T19:49:26Z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